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80" documentId="120_S{2AC9BD13-BADA-5192-A53E-5A8FF88502F6}" xr6:coauthVersionLast="47" xr6:coauthVersionMax="47" xr10:uidLastSave="{B4097E50-9557-4DE6-98E6-12E893F2D3CF}"/>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<sst xmlns="http://schemas.openxmlformats.org/spreadsheetml/2006/main" count="180281" uniqueCount="39126">
  <si>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</si>
  <si>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</si>
  <si>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</si>
  <si>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</si>
  <si>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</si>
  <si>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</si>
  <si>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</si>
  <si>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</si>
  <si>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</si>
  <si>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</si>
  <si>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</si>
  <si>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</si>
  <si>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</si>
  <si>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</si>
  <si>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</si>
  <si>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</si>
  <si>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</si>
  <si>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</si>
  <si>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</si>
  <si>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</si>
  <si>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</si>
  <si>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</si>
  <si>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</si>
  <si>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</si>
  <si>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</si>
  <si>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</si>
  <si>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</si>
  <si>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</si>
  <si>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</si>
  <si>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</si>
  <si>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</si>
  <si>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</si>
  <si>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</si>
  <si>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</si>
  <si>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</si>
  <si>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</si>
  <si>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</si>
  <si>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</si>
  <si>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</si>
  <si>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</si>
  <si>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</si>
  <si>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</si>
  <si>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</si>
  <si>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</si>
  <si>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</si>
  <si>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</si>
  <si>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</si>
  <si>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</si>
  <si>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</si>
  <si>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</si>
  <si>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</si>
  <si>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</si>
  <si>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</si>
  <si>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</si>
  <si>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</si>
  <si>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</si>
  <si>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</si>
  <si>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</si>
  <si>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</si>
  <si>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</si>
  <si>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</si>
  <si>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</si>
  <si>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</si>
  <si>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</si>
  <si>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</si>
  <si>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</si>
  <si>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</si>
  <si>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</si>
  <si>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</si>
  <si>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</si>
  <si>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</si>
  <si>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</si>
  <si>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</si>
  <si>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</si>
  <si>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</si>
  <si>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</si>
  <si>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</si>
  <si>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</si>
  <si>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</si>
  <si>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</si>
  <si>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</si>
  <si>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</si>
  <si>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</si>
  <si>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</si>
  <si>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</si>
  <si>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</si>
  <si>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</si>
  <si>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</si>
  <si>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</si>
  <si>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</si>
  <si>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</si>
  <si>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</si>
  <si>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</si>
  <si>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</si>
  <si>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</si>
  <si>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</si>
  <si>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</si>
  <si>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</si>
  <si>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</si>
  <si>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</si>
  <si>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</si>
  <si>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</si>
  <si>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</si>
  <si>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</si>
  <si>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</si>
  <si>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</si>
  <si>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</si>
  <si>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</si>
  <si>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</si>
  <si>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</si>
  <si>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</si>
  <si>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</si>
  <si>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</si>
  <si>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</si>
  <si>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</si>
  <si>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</si>
  <si>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</si>
  <si>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</si>
  <si>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</si>
  <si>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</si>
  <si>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</si>
  <si>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</si>
  <si>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</si>
  <si>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</si>
  <si>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</si>
  <si>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</si>
  <si>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</si>
  <si>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</si>
  <si>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</si>
  <si>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</si>
  <si>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</si>
  <si>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</si>
  <si>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</si>
  <si>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</si>
  <si>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</si>
  <si>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</si>
  <si>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</si>
  <si>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</si>
  <si>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</si>
  <si>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</si>
  <si>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</si>
  <si>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</si>
  <si>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</si>
  <si>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</si>
  <si>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</si>
  <si>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</si>
  <si>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</si>
  <si>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</si>
  <si>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</si>
  <si>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</si>
  <si>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</si>
  <si>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</si>
  <si>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</si>
  <si>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</si>
  <si>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</si>
  <si>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</si>
  <si>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</si>
  <si>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</si>
  <si>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</si>
  <si>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</si>
  <si>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</si>
  <si>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</si>
  <si>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</si>
  <si>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</si>
  <si>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</si>
  <si>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</si>
  <si>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</si>
  <si>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</si>
  <si>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</si>
  <si>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</si>
  <si>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</si>
  <si>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</si>
  <si>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</si>
  <si>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</si>
  <si>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</si>
  <si>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</si>
  <si>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</si>
  <si>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</si>
  <si>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</si>
  <si>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</si>
  <si>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</si>
  <si>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</si>
  <si>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</si>
  <si>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</si>
  <si>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</si>
  <si>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</si>
  <si>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</si>
  <si>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</si>
  <si>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</si>
  <si>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</si>
  <si>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</si>
  <si>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</si>
  <si>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</si>
  <si>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</si>
  <si>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</si>
  <si>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</si>
  <si>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</si>
  <si>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</si>
  <si>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</si>
  <si>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</si>
  <si>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</si>
  <si>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</si>
  <si>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</si>
  <si>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</si>
  <si>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</si>
  <si>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</si>
  <si>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</si>
  <si>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</si>
  <si>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</si>
  <si>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</si>
  <si>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</si>
  <si>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</si>
  <si>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</si>
  <si>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</si>
  <si>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</si>
  <si>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</si>
  <si>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</si>
  <si>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</si>
  <si>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</si>
  <si>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</si>
  <si>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</si>
  <si>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</si>
  <si>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</si>
  <si>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</si>
  <si>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</si>
  <si>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</si>
  <si>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</si>
  <si>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</si>
  <si>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</si>
  <si>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</si>
  <si>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</si>
  <si>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</si>
  <si>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</si>
  <si>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</si>
  <si>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</si>
  <si>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</si>
  <si>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</si>
  <si>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</si>
  <si>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</si>
  <si>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</si>
  <si>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</si>
  <si>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</si>
  <si>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</si>
  <si>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</si>
  <si>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</si>
  <si>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</si>
  <si>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</si>
  <si>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</si>
  <si>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</si>
  <si>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</si>
  <si>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</si>
  <si>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</si>
  <si>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</si>
  <si>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</si>
  <si>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</si>
  <si>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</si>
  <si>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</si>
  <si>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</si>
  <si>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</si>
  <si>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</si>
  <si>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</si>
  <si>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</si>
  <si>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</si>
  <si>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</si>
  <si>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</si>
  <si>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</si>
  <si>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</si>
  <si>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</si>
  <si>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</si>
  <si>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</si>
  <si>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</si>
  <si>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</si>
  <si>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</si>
  <si>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</si>
  <si>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</si>
  <si>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</si>
  <si>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</si>
  <si>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</si>
  <si>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</si>
  <si>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</si>
  <si>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</si>
  <si>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</si>
  <si>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</si>
  <si>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</si>
  <si>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</si>
  <si>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</si>
  <si>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</si>
  <si>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</si>
  <si>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</si>
  <si>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</si>
  <si>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</si>
  <si>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</si>
  <si>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</si>
  <si>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</si>
  <si>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</si>
  <si>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</si>
  <si>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</si>
  <si>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</si>
  <si>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</si>
  <si>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</si>
  <si>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</si>
  <si>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</si>
  <si>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</si>
  <si>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</si>
  <si>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</si>
  <si>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</si>
  <si>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</si>
  <si>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</si>
  <si>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</si>
  <si>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</si>
  <si>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</si>
  <si>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</si>
  <si>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</si>
  <si>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</si>
  <si>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</si>
  <si>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</si>
  <si>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</si>
  <si>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</si>
  <si>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</si>
  <si>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</si>
  <si>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</si>
  <si>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</si>
  <si>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</si>
  <si>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</si>
  <si>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</si>
  <si>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</si>
  <si>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</si>
  <si>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</si>
  <si>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</si>
  <si>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</si>
  <si>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</si>
  <si>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</si>
  <si>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</si>
  <si>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</si>
  <si>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</si>
  <si>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</si>
  <si>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</si>
  <si>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</si>
  <si>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</si>
  <si>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</si>
  <si>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</si>
  <si>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</si>
  <si>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</si>
  <si>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</si>
  <si>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</si>
  <si>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</si>
  <si>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</si>
  <si>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</si>
  <si>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</si>
  <si>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</si>
  <si>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</si>
  <si>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</si>
  <si>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</si>
  <si>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</si>
  <si>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</si>
  <si>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</si>
  <si>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</si>
  <si>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</si>
  <si>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</si>
  <si>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</si>
  <si>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</si>
  <si>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</si>
  <si>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</si>
  <si>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</si>
  <si>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</si>
  <si>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</si>
  <si>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</si>
  <si>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</si>
  <si>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</si>
  <si>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</si>
  <si>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</si>
  <si>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</si>
  <si>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</si>
  <si>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</si>
  <si>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</si>
  <si>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</si>
  <si>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</si>
  <si>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</si>
  <si>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</si>
  <si>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</si>
  <si>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</si>
  <si>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</si>
  <si>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</si>
  <si>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</si>
  <si>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</si>
  <si>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</si>
  <si>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</si>
  <si>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</si>
  <si>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</si>
  <si>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</si>
  <si>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</si>
  <si>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</si>
  <si>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</si>
  <si>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</si>
  <si>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</si>
  <si>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</si>
  <si>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</si>
  <si>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</si>
  <si>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</si>
  <si>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</si>
  <si>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</si>
  <si>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</si>
  <si>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</si>
  <si>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</si>
  <si>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</si>
  <si>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</si>
  <si>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</si>
  <si>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</si>
  <si>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</si>
  <si>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</si>
  <si>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</si>
  <si>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</si>
  <si>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</si>
  <si>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</si>
  <si>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</si>
  <si>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</si>
  <si>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</si>
  <si>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</si>
  <si>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</si>
  <si>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</si>
  <si>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</si>
  <si>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</si>
  <si>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</si>
  <si>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</si>
  <si>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</si>
  <si>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</si>
  <si>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</si>
  <si>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</si>
  <si>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</si>
  <si>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</si>
  <si>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</si>
  <si>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</si>
  <si>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</si>
  <si>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</si>
  <si>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</si>
  <si>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</si>
  <si>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</si>
  <si>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</si>
  <si>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</si>
  <si>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</si>
  <si>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</si>
  <si>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</si>
  <si>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</si>
  <si>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</si>
  <si>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</si>
  <si>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</si>
  <si>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</si>
  <si>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</si>
  <si>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</si>
  <si>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</si>
  <si>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</si>
  <si>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</si>
  <si>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</si>
  <si>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</si>
  <si>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</si>
  <si>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</si>
  <si>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</si>
  <si>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</si>
  <si>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</si>
  <si>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</si>
  <si>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</si>
  <si>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</si>
  <si>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</si>
  <si>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</si>
  <si>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</si>
  <si>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</si>
  <si>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</si>
  <si>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</si>
  <si>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</si>
  <si>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</si>
  <si>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</si>
  <si>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</si>
  <si>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</si>
  <si>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</si>
  <si>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</si>
  <si>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</si>
  <si>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</si>
  <si>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</si>
  <si>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</si>
  <si>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</si>
  <si>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</si>
  <si>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</si>
  <si>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</si>
  <si>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</si>
  <si>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</si>
  <si>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</si>
  <si>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</si>
  <si>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</si>
  <si>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</si>
  <si>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</si>
  <si>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</si>
  <si>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</si>
  <si>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</si>
  <si>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</si>
  <si>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</si>
  <si>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</si>
  <si>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</si>
  <si>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</si>
  <si>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</si>
  <si>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</si>
  <si>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</si>
  <si>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</si>
  <si>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</si>
  <si>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</si>
  <si>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</si>
  <si>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</si>
  <si>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</si>
  <si>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</si>
  <si>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</si>
  <si>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</si>
  <si>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</si>
  <si>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</si>
  <si>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</si>
  <si>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</si>
  <si>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</si>
  <si>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</si>
  <si>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</si>
  <si>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</si>
  <si>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</si>
  <si>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</si>
  <si>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</si>
  <si>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</si>
  <si>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</si>
  <si>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</si>
  <si>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</si>
  <si>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</si>
  <si>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</si>
  <si>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</si>
  <si>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</si>
  <si>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</si>
  <si>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</si>
  <si>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</si>
  <si>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</si>
  <si>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</si>
  <si>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</si>
  <si>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</si>
  <si>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</si>
  <si>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</si>
  <si>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</si>
  <si>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</si>
  <si>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</si>
  <si>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</si>
  <si>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</si>
  <si>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</si>
  <si>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</si>
  <si>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</si>
  <si>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</si>
  <si>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</si>
  <si>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</si>
  <si>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</si>
  <si>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</si>
  <si>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</si>
  <si>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</si>
  <si>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</si>
  <si>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</si>
  <si>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</si>
  <si>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</si>
  <si>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</si>
  <si>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</si>
  <si>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</si>
  <si>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</si>
  <si>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</si>
  <si>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</si>
  <si>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</si>
  <si>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</si>
  <si>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</si>
  <si>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</si>
  <si>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</si>
  <si>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</si>
  <si>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</si>
  <si>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</si>
  <si>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</si>
  <si>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</si>
  <si>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</si>
  <si>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</si>
  <si>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</si>
  <si>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</si>
  <si>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</si>
  <si>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</si>
  <si>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</si>
  <si>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</si>
  <si>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</si>
  <si>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</si>
  <si>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</si>
  <si>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</si>
  <si>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</si>
  <si>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</si>
  <si>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</si>
  <si>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</si>
  <si>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</si>
  <si>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</si>
  <si>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</si>
  <si>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</si>
  <si>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</si>
  <si>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</si>
  <si>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</si>
  <si>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</si>
  <si>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</si>
  <si>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</si>
  <si>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</si>
  <si>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</si>
  <si>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</si>
  <si>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</si>
  <si>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</si>
  <si>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</si>
  <si>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</si>
  <si>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</si>
  <si>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</si>
  <si>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</si>
  <si>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</si>
  <si>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</si>
  <si>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</si>
  <si>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</si>
  <si>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</si>
  <si>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</si>
  <si>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</si>
  <si>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</si>
  <si>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</si>
  <si>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</si>
  <si>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</si>
  <si>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</si>
  <si>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</si>
  <si>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</si>
  <si>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</si>
  <si>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</si>
  <si>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</si>
  <si>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</si>
  <si>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</si>
  <si>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</si>
  <si>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</si>
  <si>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</si>
  <si>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</si>
  <si>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</si>
  <si>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</si>
  <si>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</si>
  <si>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</si>
  <si>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</si>
  <si>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</si>
  <si>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</si>
  <si>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</si>
  <si>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</si>
  <si>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</si>
  <si>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</si>
  <si>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</si>
  <si>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</si>
  <si>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</si>
  <si>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</si>
  <si>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</si>
  <si>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</si>
  <si>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</si>
  <si>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</si>
  <si>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</si>
  <si>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</si>
  <si>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</si>
  <si>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</si>
  <si>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</si>
  <si>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</si>
  <si>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</si>
  <si>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</si>
  <si>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</si>
  <si>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</si>
  <si>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</si>
  <si>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</si>
  <si>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</si>
  <si>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</si>
  <si>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</si>
  <si>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</si>
  <si>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</si>
  <si>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</si>
  <si>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</si>
  <si>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</si>
  <si>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</si>
  <si>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</si>
  <si>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</si>
  <si>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</si>
  <si>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</si>
  <si>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</si>
  <si>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</si>
  <si>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</si>
  <si>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</si>
  <si>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</si>
  <si>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</si>
  <si>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</si>
  <si>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</si>
  <si>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</si>
  <si>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</si>
  <si>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</si>
  <si>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</si>
  <si>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</si>
  <si>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</si>
  <si>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</si>
  <si>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</si>
  <si>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</si>
  <si>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</si>
  <si>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</si>
  <si>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</si>
  <si>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</si>
  <si>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</si>
  <si>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</si>
  <si>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</si>
  <si>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</si>
  <si>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</si>
  <si>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</si>
  <si>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</si>
  <si>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</si>
  <si>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</si>
  <si>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</si>
  <si>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</si>
  <si>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</si>
  <si>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</si>
  <si>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</si>
  <si>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</si>
  <si>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</si>
  <si>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</si>
  <si>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</si>
  <si>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</si>
  <si>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</si>
  <si>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</si>
  <si>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</si>
  <si>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</si>
  <si>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</si>
  <si>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</si>
  <si>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</si>
  <si>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</si>
  <si>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</si>
  <si>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</si>
  <si>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</si>
  <si>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</si>
  <si>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</si>
  <si>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</si>
  <si>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</si>
  <si>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</si>
  <si>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</si>
  <si>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</si>
  <si>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</si>
  <si>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</si>
  <si>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</si>
  <si>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</si>
  <si>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</si>
  <si>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</si>
  <si>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</si>
  <si>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</si>
  <si>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</si>
  <si>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</si>
  <si>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</si>
  <si>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</si>
  <si>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</si>
  <si>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</si>
  <si>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</si>
  <si>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</si>
  <si>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</si>
  <si>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</si>
  <si>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</si>
  <si>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</si>
  <si>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</si>
  <si>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</si>
  <si>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</si>
  <si>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</si>
  <si>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</si>
  <si>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</si>
  <si>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</si>
  <si>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</si>
  <si>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</si>
  <si>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</si>
  <si>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</si>
  <si>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</si>
  <si>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</si>
  <si>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</si>
  <si>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</si>
  <si>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</si>
  <si>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</si>
  <si>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</si>
  <si>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</si>
  <si>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</si>
  <si>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</si>
  <si>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</si>
  <si>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</si>
  <si>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</si>
  <si>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</si>
  <si>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</si>
  <si>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</si>
  <si>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</si>
  <si>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</si>
  <si>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</si>
  <si>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</si>
  <si>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</si>
  <si>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</si>
  <si>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</si>
  <si>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</si>
  <si>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</si>
  <si>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</si>
  <si>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</si>
  <si>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</si>
  <si>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</si>
  <si>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</si>
  <si>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</si>
  <si>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</si>
  <si>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</si>
  <si>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</si>
  <si>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</si>
  <si>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</si>
  <si>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</si>
  <si>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</si>
  <si>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</si>
  <si>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</si>
  <si>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</si>
  <si>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</si>
  <si>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</si>
  <si>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</si>
  <si>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</si>
  <si>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</si>
  <si>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</si>
  <si>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</si>
  <si>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</si>
  <si>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</si>
  <si>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</si>
  <si>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</si>
  <si>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</si>
  <si>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</si>
  <si>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</si>
  <si>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</si>
  <si>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</si>
  <si>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</si>
  <si>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</si>
  <si>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</si>
  <si>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</si>
  <si>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</si>
  <si>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</si>
  <si>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</si>
  <si>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</si>
  <si>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</si>
  <si>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</si>
  <si>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</si>
  <si>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</si>
  <si>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</si>
  <si>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</si>
  <si>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</si>
  <si>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</si>
  <si>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</si>
  <si>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</si>
  <si>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</si>
  <si>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</si>
  <si>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</si>
  <si>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</si>
  <si>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</si>
  <si>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</si>
  <si>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</si>
  <si>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</si>
  <si>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</si>
  <si>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</si>
  <si>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</si>
  <si>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</si>
  <si>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</si>
  <si>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</si>
  <si>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</si>
  <si>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</si>
  <si>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</si>
  <si>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</si>
  <si>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</si>
  <si>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</si>
  <si>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</si>
  <si>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</si>
  <si>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</si>
  <si>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</si>
  <si>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</si>
  <si>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</si>
  <si>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</si>
  <si>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</si>
  <si>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</si>
  <si>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</si>
  <si>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</si>
  <si>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</si>
  <si>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</si>
  <si>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</si>
  <si>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</si>
  <si>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</si>
  <si>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</si>
  <si>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</si>
  <si>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</si>
  <si>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</si>
  <si>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</si>
  <si>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</si>
  <si>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</si>
  <si>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</si>
  <si>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</si>
  <si>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</si>
  <si>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</si>
  <si>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</si>
  <si>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</si>
  <si>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</si>
  <si>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</si>
  <si>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</si>
  <si>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</si>
  <si>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</si>
  <si>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</si>
  <si>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</si>
  <si>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</si>
  <si>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</si>
  <si>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</si>
  <si>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</si>
  <si>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</si>
  <si>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</si>
  <si>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</si>
  <si>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</si>
  <si>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</si>
  <si>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</si>
  <si>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</si>
  <si>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</si>
  <si>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</si>
  <si>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</si>
  <si>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</si>
  <si>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</si>
  <si>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</si>
  <si>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</si>
  <si>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</si>
  <si>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</si>
  <si>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</si>
  <si>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</si>
  <si>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</si>
  <si>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</si>
  <si>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</si>
  <si>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</si>
  <si>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</si>
  <si>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</si>
  <si>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</si>
  <si>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</si>
  <si>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</si>
  <si>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</si>
  <si>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</si>
  <si>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</si>
  <si>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</si>
  <si>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</si>
  <si>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</si>
  <si>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</si>
  <si>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</si>
  <si>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</si>
  <si>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</si>
  <si>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</si>
  <si>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</si>
  <si>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</si>
  <si>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</si>
  <si>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</si>
  <si>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</si>
  <si>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</si>
  <si>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</si>
  <si>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</si>
  <si>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</si>
  <si>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</si>
  <si>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</si>
  <si>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</si>
  <si>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</si>
  <si>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</si>
  <si>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</si>
  <si>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</si>
  <si>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</si>
  <si>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</si>
  <si>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</si>
  <si>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</si>
  <si>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</si>
  <si>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</si>
  <si>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</si>
  <si>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</si>
  <si>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</si>
  <si>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</si>
  <si>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</si>
  <si>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</si>
  <si>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</si>
  <si>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</si>
  <si>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</si>
  <si>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</si>
  <si>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</si>
  <si>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</si>
  <si>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</si>
  <si>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</si>
  <si>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</si>
  <si>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</si>
  <si>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</si>
  <si>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</si>
  <si>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</si>
  <si>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</si>
  <si>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</si>
  <si>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</si>
  <si>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</si>
  <si>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</si>
  <si>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</si>
  <si>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</si>
  <si>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</si>
  <si>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</si>
  <si>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</si>
  <si>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</si>
  <si>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</si>
  <si>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</si>
  <si>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</si>
  <si>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</si>
  <si>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</si>
  <si>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</si>
  <si>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</si>
  <si>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</si>
  <si>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</si>
  <si>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</si>
  <si>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</si>
  <si>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</si>
  <si>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</si>
  <si>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</si>
  <si>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</si>
  <si>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</si>
  <si>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</si>
  <si>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</si>
  <si>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</si>
  <si>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</si>
  <si>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</si>
  <si>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</si>
  <si>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</si>
  <si>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</si>
  <si>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</si>
  <si>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</si>
  <si>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</si>
  <si>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</si>
  <si>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</si>
  <si>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</si>
  <si>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</si>
  <si>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</si>
  <si>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</si>
  <si>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</si>
  <si>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</si>
  <si>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</si>
  <si>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</si>
  <si>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</si>
  <si>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</si>
  <si>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</si>
  <si>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</si>
  <si>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</si>
  <si>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</si>
  <si>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</si>
  <si>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</si>
  <si>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</si>
  <si>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</si>
  <si>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</si>
  <si>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</si>
  <si>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</si>
  <si>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</si>
  <si>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</si>
  <si>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</si>
  <si>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</si>
  <si>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</si>
  <si>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</si>
  <si>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</si>
  <si>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</si>
  <si>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</si>
  <si>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</si>
  <si>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</si>
  <si>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</si>
  <si>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</si>
  <si>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</si>
  <si>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</si>
  <si>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</si>
  <si>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</si>
  <si>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</si>
  <si>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</si>
  <si>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</si>
  <si>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</si>
  <si>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</si>
  <si>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</si>
  <si>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</si>
  <si>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</si>
  <si>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</si>
  <si>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</si>
  <si>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</si>
  <si>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</si>
  <si>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</si>
  <si>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</si>
  <si>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</si>
  <si>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</si>
  <si>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</si>
  <si>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</si>
  <si>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</si>
  <si>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</si>
  <si>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</si>
  <si>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</si>
  <si>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</si>
  <si>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</si>
  <si>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</si>
  <si>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</si>
  <si>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</si>
  <si>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</si>
  <si>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</si>
  <si>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</si>
  <si>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</si>
  <si>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</si>
  <si>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</si>
  <si>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</si>
  <si>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</si>
  <si>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</si>
  <si>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</si>
  <si>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</si>
  <si>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</si>
  <si>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</si>
  <si>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</si>
  <si>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</si>
  <si>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</si>
  <si>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</si>
  <si>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</si>
  <si>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</si>
  <si>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</si>
  <si>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</si>
  <si>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</si>
  <si>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</si>
  <si>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</si>
  <si>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</si>
  <si>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</si>
  <si>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</si>
  <si>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</si>
  <si>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</si>
  <si>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</si>
  <si>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</si>
  <si>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</si>
  <si>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</si>
  <si>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</si>
  <si>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</si>
  <si>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</si>
  <si>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</si>
  <si>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</si>
  <si>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</si>
  <si>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</si>
  <si>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</si>
  <si>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</si>
  <si>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</si>
  <si>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</si>
  <si>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</si>
  <si>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</si>
  <si>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</si>
  <si>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</si>
  <si>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</si>
  <si>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</si>
  <si>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</si>
  <si>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</si>
  <si>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</si>
  <si>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</si>
  <si>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</si>
  <si>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</si>
  <si>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</si>
  <si>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</si>
  <si>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</si>
  <si>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</si>
  <si>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</si>
  <si>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</si>
  <si>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</si>
  <si>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</si>
  <si>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</si>
  <si>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</si>
  <si>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</si>
  <si>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</si>
  <si>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</si>
  <si>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</si>
  <si>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</si>
  <si>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</si>
  <si>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</si>
  <si>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</si>
  <si>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</si>
  <si>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</si>
  <si>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</si>
  <si>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</si>
  <si>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</si>
  <si>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</si>
  <si>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</si>
  <si>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</si>
  <si>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</si>
  <si>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</si>
  <si>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</si>
  <si>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</si>
  <si>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</si>
  <si>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</si>
  <si>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</si>
  <si>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</si>
  <si>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</si>
  <si>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</si>
  <si>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</si>
  <si>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</si>
  <si>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</si>
  <si>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</si>
  <si>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</si>
  <si>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</si>
  <si>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</si>
  <si>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</si>
  <si>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</si>
  <si>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</si>
  <si>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</si>
  <si>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</si>
  <si>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</si>
  <si>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</si>
  <si>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</si>
  <si>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</si>
  <si>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</si>
  <si>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</si>
  <si>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</si>
  <si>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</si>
  <si>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</si>
  <si>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</si>
  <si>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</si>
  <si>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</si>
  <si>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</si>
  <si>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</si>
  <si>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</si>
  <si>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</si>
  <si>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</si>
  <si>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</si>
  <si>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</si>
  <si>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</si>
  <si>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</si>
  <si>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</si>
  <si>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</si>
  <si>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</si>
  <si>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</si>
  <si>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</si>
  <si>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</si>
  <si>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</si>
  <si>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</si>
  <si>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</si>
  <si>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</si>
  <si>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</si>
  <si>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</si>
  <si>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</si>
  <si>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</si>
  <si>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</si>
  <si>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</si>
  <si>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</si>
  <si>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</si>
  <si>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</si>
  <si>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</si>
  <si>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</si>
  <si>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</si>
  <si>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</si>
  <si>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</si>
  <si>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</si>
  <si>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</si>
  <si>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</si>
  <si>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</si>
  <si>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</si>
  <si>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</si>
  <si>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</si>
  <si>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</si>
  <si>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</si>
  <si>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</si>
  <si>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</si>
  <si>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</si>
  <si>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</si>
  <si>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</si>
  <si>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</si>
  <si>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</si>
  <si>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</si>
  <si>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</si>
  <si>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</si>
  <si>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</si>
  <si>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</si>
  <si>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</si>
  <si>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</si>
  <si>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</si>
  <si>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</si>
  <si>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</si>
  <si>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</si>
  <si>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</si>
  <si>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</si>
  <si>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</si>
  <si>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</si>
  <si>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</si>
  <si>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</si>
  <si>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</si>
  <si>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</si>
  <si>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</si>
  <si>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</si>
  <si>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</si>
  <si>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</si>
  <si>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</si>
  <si>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</si>
  <si>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</si>
  <si>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</si>
  <si>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</si>
  <si>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</si>
  <si>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</si>
  <si>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</si>
  <si>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</si>
  <si>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</si>
  <si>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</si>
  <si>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</si>
  <si>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</si>
  <si>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</si>
  <si>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</si>
  <si>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</si>
  <si>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</si>
  <si>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</si>
  <si>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</si>
  <si>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</si>
  <si>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</si>
  <si>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</si>
  <si>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</si>
  <si>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</si>
  <si>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</si>
  <si>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</si>
  <si>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</si>
  <si>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</si>
  <si>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</si>
  <si>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</si>
  <si>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</si>
  <si>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</si>
  <si>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</si>
  <si>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</si>
  <si>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</si>
  <si>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</si>
  <si>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</si>
  <si>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</si>
  <si>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</si>
  <si>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</si>
  <si>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</si>
  <si>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</si>
  <si>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</si>
  <si>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</si>
  <si>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</si>
  <si>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</si>
  <si>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</si>
  <si>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</si>
  <si>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</si>
  <si>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</si>
  <si>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</si>
  <si>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</si>
  <si>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</si>
  <si>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</si>
  <si>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</si>
  <si>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</si>
  <si>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</si>
  <si>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</si>
  <si>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</si>
  <si>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</si>
  <si>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</si>
  <si>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</si>
  <si>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</si>
  <si>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</si>
  <si>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</si>
  <si>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</si>
  <si>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</si>
  <si>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</si>
  <si>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</si>
  <si>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</si>
  <si>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</si>
  <si>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</si>
  <si>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</si>
  <si>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</si>
  <si>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</si>
  <si>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</si>
  <si>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</si>
  <si>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</si>
  <si>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</si>
  <si>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</si>
  <si>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</si>
  <si>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</si>
  <si>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</si>
  <si>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</si>
  <si>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</si>
  <si>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</si>
  <si>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</si>
  <si>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</si>
  <si>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</si>
  <si>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</si>
  <si>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</si>
  <si>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</si>
  <si>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</si>
  <si>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</si>
  <si>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</si>
  <si>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</si>
  <si>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</si>
  <si>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</si>
  <si>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</si>
  <si>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</si>
  <si>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</si>
  <si>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</si>
  <si>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</si>
  <si>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</si>
  <si>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</si>
  <si>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</si>
  <si>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</si>
  <si>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</si>
  <si>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</si>
  <si>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</si>
  <si>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</si>
  <si>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</si>
  <si>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</si>
  <si>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</si>
  <si>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</si>
  <si>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</si>
  <si>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</si>
  <si>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</si>
  <si>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</si>
  <si>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</si>
  <si>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</si>
  <si>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</si>
  <si>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</si>
  <si>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</si>
  <si>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</si>
  <si>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</si>
  <si>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</si>
  <si>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</si>
  <si>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</si>
  <si>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</si>
  <si>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</si>
  <si>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</si>
  <si>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</si>
  <si>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</si>
  <si>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</si>
  <si>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</si>
  <si>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</si>
  <si>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</si>
  <si>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</si>
  <si>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</si>
  <si>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</si>
  <si>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</si>
  <si>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</si>
  <si>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</si>
  <si>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</si>
  <si>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</si>
  <si>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</si>
  <si>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</si>
  <si>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</si>
  <si>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</si>
  <si>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</si>
  <si>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</si>
  <si>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</si>
  <si>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</si>
  <si>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</si>
  <si>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</si>
  <si>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</si>
  <si>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</si>
  <si>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</si>
  <si>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</si>
  <si>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</si>
  <si>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</si>
  <si>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</si>
  <si>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</si>
  <si>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</si>
  <si>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</si>
  <si>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</si>
  <si>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</si>
  <si>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</si>
  <si>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</si>
  <si>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</si>
  <si>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</si>
  <si>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</si>
  <si>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</si>
  <si>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</si>
  <si>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</si>
  <si>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</si>
  <si>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</si>
  <si>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</si>
  <si>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</si>
  <si>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</si>
  <si>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</si>
  <si>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</si>
  <si>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</si>
  <si>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</si>
  <si>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</si>
  <si>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</si>
  <si>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</si>
  <si>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</si>
  <si>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</si>
  <si>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</si>
  <si>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</si>
  <si>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</si>
  <si>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</si>
  <si>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</si>
  <si>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</si>
  <si>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</si>
  <si>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</si>
  <si>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</si>
  <si>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</si>
  <si>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</si>
  <si>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</si>
  <si>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</si>
  <si>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</si>
  <si>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</si>
  <si>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</si>
  <si>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</si>
  <si>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</si>
  <si>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</si>
  <si>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</si>
  <si>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</si>
  <si>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</si>
  <si>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</si>
  <si>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</si>
  <si>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</si>
  <si>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</si>
  <si>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</si>
  <si>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</si>
  <si>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</si>
  <si>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</si>
  <si>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</si>
  <si>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</si>
  <si>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</si>
  <si>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</si>
  <si>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</si>
  <si>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</si>
  <si>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</si>
  <si>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</si>
  <si>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</si>
  <si>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</si>
  <si>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</si>
  <si>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</si>
  <si>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</si>
  <si>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</si>
  <si>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</si>
  <si>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</si>
  <si>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</si>
  <si>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</si>
  <si>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</si>
  <si>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</si>
  <si>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</si>
  <si>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</si>
  <si>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</si>
  <si>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</si>
  <si>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</si>
  <si>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</si>
  <si>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</si>
  <si>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</si>
  <si>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</si>
  <si>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</si>
  <si>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</si>
  <si>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</si>
  <si>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</si>
  <si>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</si>
  <si>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</si>
  <si>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</si>
  <si>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</si>
  <si>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</si>
  <si>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</si>
  <si>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</si>
  <si>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</si>
  <si>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</si>
  <si>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</si>
  <si>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</si>
  <si>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</si>
  <si>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</si>
  <si>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</si>
  <si>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</si>
  <si>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</si>
  <si>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</si>
  <si>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</si>
  <si>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</si>
  <si>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</si>
  <si>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</si>
  <si>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</si>
  <si>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</si>
  <si>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</si>
  <si>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</si>
  <si>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</si>
  <si>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</si>
  <si>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</si>
  <si>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</si>
  <si>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</si>
  <si>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</si>
  <si>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</si>
  <si>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</si>
  <si>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</si>
  <si>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</si>
  <si>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</si>
  <si>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</si>
  <si>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</si>
  <si>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</si>
  <si>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</si>
  <si>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</si>
  <si>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</si>
  <si>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</si>
  <si>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</si>
  <si>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</si>
  <si>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</si>
  <si>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</si>
  <si>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</si>
  <si>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</si>
  <si>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</si>
  <si>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</si>
  <si>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</si>
  <si>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</si>
  <si>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</si>
  <si>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</si>
  <si>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</si>
  <si>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</si>
  <si>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</si>
  <si>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</si>
  <si>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</si>
  <si>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</si>
  <si>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</si>
  <si>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</si>
  <si>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</si>
  <si>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</si>
  <si>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</si>
  <si>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</si>
  <si>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</si>
  <si>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</si>
  <si>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</si>
  <si>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</si>
  <si>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</si>
  <si>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</si>
  <si>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</si>
  <si>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</si>
  <si>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</si>
  <si>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</si>
  <si>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</si>
  <si>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</si>
  <si>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</si>
  <si>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</si>
  <si>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</si>
  <si>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</si>
  <si>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</si>
  <si>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</si>
  <si>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</si>
  <si>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</si>
  <si>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</si>
  <si>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</si>
  <si>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</si>
  <si>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</si>
  <si>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</si>
  <si>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</si>
  <si>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</si>
  <si>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</si>
  <si>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</si>
  <si>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</si>
  <si>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</si>
  <si>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</si>
  <si>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</si>
  <si>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</si>
  <si>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</si>
  <si>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</si>
  <si>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</si>
  <si>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</si>
  <si>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</si>
  <si>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</si>
  <si>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</si>
  <si>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</si>
  <si>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</si>
  <si>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</si>
  <si>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</si>
  <si>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</si>
  <si>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</si>
  <si>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</si>
  <si>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</si>
  <si>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</si>
  <si>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</si>
  <si>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</si>
  <si>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</si>
  <si>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</si>
  <si>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</si>
  <si>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</si>
  <si>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</si>
  <si>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</si>
  <si>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</si>
  <si>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</si>
  <si>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</si>
  <si>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</si>
  <si>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</si>
  <si>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</si>
  <si>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</si>
  <si>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</si>
  <si>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</si>
  <si>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</si>
  <si>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</si>
  <si>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</si>
  <si>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</si>
  <si>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</si>
  <si>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</si>
  <si>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</si>
  <si>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</si>
  <si>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</si>
  <si>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</si>
  <si>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</si>
  <si>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</si>
  <si>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</si>
  <si>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</si>
  <si>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</si>
  <si>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</si>
  <si>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</si>
  <si>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</si>
  <si>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</si>
  <si>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</si>
  <si>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</si>
  <si>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</si>
  <si>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</si>
  <si>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</si>
  <si>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</si>
  <si>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</si>
  <si>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</si>
  <si>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</si>
  <si>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</si>
  <si>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</si>
  <si>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</si>
  <si>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</si>
  <si>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</si>
  <si>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</si>
  <si>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</si>
  <si>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</si>
  <si>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</si>
  <si>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</si>
  <si>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</si>
  <si>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</si>
  <si>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</si>
  <si>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</si>
  <si>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</si>
  <si>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</si>
  <si>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</si>
  <si>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</si>
  <si>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</si>
  <si>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</si>
  <si>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</si>
  <si>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</si>
  <si>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</si>
  <si>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</si>
  <si>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</si>
  <si>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</si>
  <si>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</si>
  <si>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</si>
  <si>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</si>
  <si>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</si>
  <si>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</si>
  <si>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</si>
  <si>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</si>
  <si>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</si>
  <si>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</si>
  <si>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</si>
  <si>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</si>
  <si>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</si>
  <si>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</si>
  <si>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</si>
  <si>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</si>
  <si>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</si>
  <si>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</si>
  <si>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</si>
  <si>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</si>
  <si>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</si>
  <si>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</si>
  <si>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</si>
  <si>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</si>
  <si>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</si>
  <si>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</si>
  <si>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</si>
  <si>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</si>
  <si>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</si>
  <si>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</si>
  <si>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</si>
  <si>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</si>
  <si>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</si>
  <si>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</si>
  <si>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</si>
  <si>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</si>
  <si>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</si>
  <si>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</si>
  <si>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</si>
  <si>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</si>
  <si>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</si>
  <si>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</si>
  <si>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</si>
  <si>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</si>
  <si>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</si>
  <si>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</si>
  <si>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</si>
  <si>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</si>
  <si>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</si>
  <si>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</si>
  <si>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</si>
  <si>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</si>
  <si>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</si>
  <si>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</si>
  <si>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</si>
  <si>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</si>
  <si>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</si>
  <si>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</si>
  <si>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</si>
  <si>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</si>
  <si>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</si>
  <si>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</si>
  <si>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</si>
  <si>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</si>
  <si>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</si>
  <si>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</si>
  <si>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</si>
  <si>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</si>
  <si>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</si>
  <si>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</si>
  <si>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</si>
  <si>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</si>
  <si>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</si>
  <si>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</si>
  <si>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</si>
  <si>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</si>
  <si>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</si>
  <si>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</si>
  <si>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</si>
  <si>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</si>
  <si>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</si>
  <si>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</si>
  <si>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</si>
  <si>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</si>
  <si>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</si>
  <si>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</si>
  <si>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</si>
  <si>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</si>
  <si>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</si>
  <si>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</si>
  <si>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</si>
  <si>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</si>
  <si>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</si>
  <si>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</si>
  <si>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</si>
  <si>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</si>
  <si>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</si>
  <si>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</si>
  <si>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</si>
  <si>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</si>
  <si>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</si>
  <si>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</si>
  <si>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</si>
  <si>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</si>
  <si>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</si>
  <si>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</si>
  <si>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</si>
  <si>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</si>
  <si>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</si>
  <si>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</si>
  <si>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</si>
  <si>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</si>
  <si>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</si>
  <si>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</si>
  <si>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</si>
  <si>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</si>
  <si>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</si>
  <si>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</si>
  <si>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</si>
  <si>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</si>
  <si>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</si>
  <si>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</si>
  <si>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</si>
  <si>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</si>
  <si>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</si>
  <si>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</si>
  <si>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</si>
  <si>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</si>
  <si>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</si>
  <si>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</si>
  <si>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</si>
  <si>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</si>
  <si>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</si>
  <si>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</si>
  <si>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</si>
  <si>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</si>
  <si>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</si>
  <si>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</si>
  <si>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</si>
  <si>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</si>
  <si>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</si>
  <si>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</si>
  <si>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</si>
  <si>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</si>
  <si>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</si>
  <si>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</si>
  <si>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</si>
  <si>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</si>
  <si>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</si>
  <si>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</si>
  <si>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</si>
  <si>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</si>
  <si>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</si>
  <si>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</si>
  <si>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</si>
  <si>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</si>
  <si>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</si>
  <si>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</si>
  <si>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</si>
  <si>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</si>
  <si>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</si>
  <si>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</si>
  <si>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</si>
  <si>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</si>
  <si>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</si>
  <si>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</si>
  <si>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</si>
  <si>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</si>
  <si>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</si>
  <si>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</si>
  <si>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</si>
  <si>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</si>
  <si>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</si>
  <si>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</si>
  <si>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</si>
  <si>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</si>
  <si>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</si>
  <si>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</si>
  <si>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</si>
  <si>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</si>
  <si>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</si>
  <si>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</si>
  <si>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</si>
  <si>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</si>
  <si>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</si>
  <si>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</si>
  <si>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</si>
  <si>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</si>
  <si>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</si>
  <si>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</si>
  <si>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</si>
  <si>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</si>
  <si>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</si>
  <si>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</si>
  <si>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</si>
  <si>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</si>
  <si>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</si>
  <si>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</si>
  <si>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</si>
  <si>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</si>
  <si>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</si>
  <si>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</si>
  <si>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</si>
  <si>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</si>
  <si>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</si>
  <si>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</si>
  <si>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</si>
  <si>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</si>
  <si>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</si>
  <si>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</si>
  <si>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</si>
  <si>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</si>
  <si>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</si>
  <si>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</si>
  <si>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</si>
  <si>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</si>
  <si>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</si>
  <si>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</si>
  <si>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</si>
  <si>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</si>
  <si>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</si>
  <si>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</si>
  <si>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</si>
  <si>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</si>
  <si>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</si>
  <si>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</si>
  <si>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</si>
  <si>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</si>
  <si>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</si>
  <si>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</si>
  <si>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</si>
  <si>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</si>
  <si>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</si>
  <si>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</si>
  <si>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</si>
  <si>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</si>
  <si>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</si>
  <si>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</si>
  <si>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</si>
  <si>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</si>
  <si>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</si>
  <si>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</si>
  <si>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</si>
  <si>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</si>
  <si>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</si>
  <si>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</si>
  <si>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</si>
  <si>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</si>
  <si>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</si>
  <si>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</si>
  <si>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</si>
  <si>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</si>
  <si>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</si>
  <si>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</si>
  <si>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</si>
  <si>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</si>
  <si>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</si>
  <si>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</si>
  <si>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</si>
  <si>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</si>
  <si>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</si>
  <si>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</si>
  <si>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</si>
  <si>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</si>
  <si>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</si>
  <si>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</si>
  <si>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</si>
  <si>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</si>
  <si>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</si>
  <si>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</si>
  <si>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</si>
  <si>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</si>
  <si>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</si>
  <si>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</si>
  <si>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</si>
  <si>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</si>
  <si>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</si>
  <si>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</si>
  <si>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</si>
  <si>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</si>
  <si>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</si>
  <si>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</si>
  <si>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</si>
  <si>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</si>
  <si>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</si>
  <si>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</si>
  <si>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</si>
  <si>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</si>
  <si>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</si>
  <si>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</si>
  <si>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</si>
  <si>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</si>
  <si>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</si>
  <si>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</si>
  <si>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</si>
  <si>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</si>
  <si>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</si>
  <si>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</si>
  <si>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</si>
  <si>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</si>
  <si>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</si>
  <si>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</si>
  <si>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</si>
  <si>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</si>
  <si>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</si>
  <si>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</si>
  <si>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</si>
  <si>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</si>
  <si>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</si>
  <si>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</si>
  <si>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</si>
  <si>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</si>
  <si>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</si>
  <si>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</si>
  <si>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</si>
  <si>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</si>
  <si>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</si>
  <si>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</si>
  <si>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</si>
  <si>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</si>
  <si>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</si>
  <si>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</si>
  <si>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</si>
  <si>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</si>
  <si>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</si>
  <si>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</si>
  <si>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</si>
  <si>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</si>
  <si>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</si>
  <si>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</si>
  <si>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</si>
  <si>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</si>
  <si>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</si>
  <si>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</si>
  <si>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</si>
  <si>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</si>
  <si>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</si>
  <si>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</si>
  <si>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</si>
  <si>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</si>
  <si>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</si>
  <si>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</si>
  <si>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</si>
  <si>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</si>
  <si>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</si>
  <si>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</si>
  <si>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</si>
  <si>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</si>
  <si>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</si>
  <si>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</si>
  <si>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</si>
  <si>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</si>
  <si>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</si>
  <si>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</si>
  <si>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</si>
  <si>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</si>
  <si>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</si>
  <si>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</si>
  <si>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</si>
  <si>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</si>
  <si>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</si>
  <si>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</si>
  <si>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</si>
  <si>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</si>
  <si>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</si>
  <si>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</si>
  <si>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</si>
  <si>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</si>
  <si>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</si>
  <si>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</si>
  <si>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</si>
  <si>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</si>
  <si>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</si>
  <si>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</si>
  <si>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</si>
  <si>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</si>
  <si>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</si>
  <si>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</si>
  <si>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</si>
  <si>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</si>
  <si>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</si>
  <si>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</si>
  <si>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</si>
  <si>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</si>
  <si>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</si>
  <si>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</si>
  <si>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</si>
  <si>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</si>
  <si>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</si>
  <si>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</si>
  <si>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</si>
  <si>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</si>
  <si>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</si>
  <si>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</si>
  <si>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</si>
  <si>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</si>
  <si>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</si>
  <si>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</si>
  <si>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</si>
  <si>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</si>
  <si>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</si>
  <si>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</si>
  <si>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</si>
  <si>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</si>
  <si>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</si>
  <si>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</si>
  <si>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</si>
  <si>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</si>
  <si>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</si>
  <si>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</si>
  <si>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</si>
  <si>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</si>
  <si>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</si>
  <si>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</si>
  <si>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</si>
  <si>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</si>
  <si>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</si>
  <si>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</si>
  <si>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</si>
  <si>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</si>
  <si>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</si>
  <si>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</si>
  <si>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</si>
  <si>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</si>
  <si>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</si>
  <si>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</si>
  <si>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</si>
  <si>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</si>
  <si>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</si>
  <si>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</si>
  <si>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</si>
  <si>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</si>
  <si>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</si>
  <si>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</si>
  <si>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</si>
  <si>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</si>
  <si>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</si>
  <si>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</si>
  <si>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</si>
  <si>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</si>
  <si>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</si>
  <si>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</si>
  <si>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</si>
  <si>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</si>
  <si>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</si>
  <si>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</si>
  <si>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</si>
  <si>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</si>
  <si>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</si>
  <si>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</si>
  <si>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</si>
  <si>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</si>
  <si>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</si>
  <si>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</si>
  <si>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</si>
  <si>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</si>
  <si>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</si>
  <si>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</si>
  <si>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</si>
  <si>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</si>
  <si>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</si>
  <si>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</si>
  <si>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</si>
  <si>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</si>
  <si>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</si>
  <si>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</si>
  <si>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</si>
  <si>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</si>
  <si>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</si>
  <si>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</si>
  <si>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</si>
  <si>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</si>
  <si>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</si>
  <si>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</si>
  <si>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</si>
  <si>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</si>
  <si>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</si>
  <si>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</si>
  <si>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</si>
  <si>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</si>
  <si>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</si>
  <si>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</si>
  <si>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</si>
  <si>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</si>
  <si>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</si>
  <si>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</si>
  <si>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</si>
  <si>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</si>
  <si>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</si>
  <si>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</si>
  <si>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</si>
  <si>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</si>
  <si>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</si>
  <si>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</si>
  <si>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</si>
  <si>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</si>
  <si>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</si>
  <si>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</si>
  <si>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</si>
  <si>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</si>
  <si>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</si>
  <si>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</si>
  <si>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</si>
  <si>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</si>
  <si>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</si>
  <si>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</si>
  <si>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</si>
  <si>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</si>
  <si>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</si>
  <si>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</si>
  <si>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</si>
  <si>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</si>
  <si>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</si>
  <si>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</si>
  <si>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</si>
  <si>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</si>
  <si>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</si>
  <si>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</si>
  <si>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</si>
  <si>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</si>
  <si>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</si>
  <si>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</si>
  <si>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</si>
  <si>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</si>
  <si>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</si>
  <si>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</si>
  <si>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</si>
  <si>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</si>
  <si>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</si>
  <si>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</si>
  <si>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</si>
  <si>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</si>
  <si>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</si>
  <si>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</si>
  <si>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</si>
  <si>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</si>
  <si>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</si>
  <si>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</si>
  <si>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</si>
  <si>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</si>
  <si>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</si>
  <si>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</si>
  <si>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</si>
  <si>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</si>
  <si>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</si>
  <si>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</si>
  <si>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</si>
  <si>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</si>
  <si>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</si>
  <si>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</si>
  <si>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</si>
  <si>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</si>
  <si>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</si>
  <si>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</si>
  <si>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</si>
  <si>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</si>
  <si>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</si>
  <si>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</si>
  <si>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</si>
  <si>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</si>
  <si>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</si>
  <si>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</si>
  <si>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</si>
  <si>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</si>
  <si>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</si>
  <si>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</si>
  <si>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</si>
  <si>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</si>
  <si>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</si>
  <si>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</si>
  <si>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</si>
  <si>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</si>
  <si>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</si>
  <si>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</si>
  <si>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</si>
  <si>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</si>
  <si>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</si>
  <si>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</si>
  <si>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</si>
  <si>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</si>
  <si>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</si>
  <si>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</si>
  <si>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</si>
  <si>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</si>
  <si>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</si>
  <si>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</si>
  <si>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</si>
  <si>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</si>
  <si>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</si>
  <si>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</si>
  <si>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</si>
  <si>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</si>
  <si>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</si>
  <si>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</si>
  <si>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</si>
  <si>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</si>
  <si>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</si>
  <si>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</si>
  <si>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</si>
  <si>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</si>
  <si>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</si>
  <si>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</si>
  <si>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</si>
  <si>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</si>
  <si>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</si>
  <si>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</si>
  <si>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</si>
  <si>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</si>
  <si>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</si>
  <si>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</si>
  <si>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</si>
  <si>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</si>
  <si>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</si>
  <si>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</si>
  <si>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</si>
  <si>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</si>
  <si>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</si>
  <si>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</si>
  <si>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</si>
  <si>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</si>
  <si>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</si>
  <si>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</si>
  <si>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</si>
  <si>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</si>
  <si>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</si>
  <si>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</si>
  <si>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</si>
  <si>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</si>
  <si>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</si>
  <si>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</si>
  <si>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</si>
  <si>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</si>
  <si>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</si>
  <si>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</si>
  <si>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</si>
  <si>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</si>
  <si>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</si>
  <si>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</si>
  <si>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</si>
  <si>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</si>
  <si>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</si>
  <si>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</si>
  <si>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</si>
  <si>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</si>
  <si>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</si>
  <si>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</si>
  <si>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</si>
  <si>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</si>
  <si>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</si>
  <si>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</si>
  <si>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</si>
  <si>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</si>
  <si>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</si>
  <si>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</si>
  <si>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</si>
  <si>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</si>
  <si>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</si>
  <si>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</si>
  <si>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</si>
  <si>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</si>
  <si>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</si>
  <si>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</si>
  <si>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</si>
  <si>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</si>
  <si>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</si>
  <si>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</si>
  <si>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</si>
  <si>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</si>
  <si>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</si>
  <si>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</si>
  <si>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</si>
  <si>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</si>
  <si>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</si>
  <si>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</si>
  <si>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</si>
  <si>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</si>
  <si>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</si>
  <si>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</si>
  <si>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</si>
  <si>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</si>
  <si>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</si>
  <si>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</si>
  <si>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</si>
  <si>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</si>
  <si>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</si>
  <si>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</si>
  <si>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</si>
  <si>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</si>
  <si>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</si>
  <si>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</si>
  <si>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</si>
  <si>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</si>
  <si>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</si>
  <si>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</si>
  <si>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</si>
  <si>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</si>
  <si>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</si>
  <si>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</si>
  <si>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</si>
  <si>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</si>
  <si>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</si>
  <si>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</si>
  <si>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</si>
  <si>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</si>
  <si>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</si>
  <si>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</si>
  <si>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</si>
  <si>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</si>
  <si>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</si>
  <si>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</si>
  <si>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</si>
  <si>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</si>
  <si>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</si>
  <si>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</si>
  <si>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</si>
  <si>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</si>
  <si>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</si>
  <si>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</si>
  <si>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</si>
  <si>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</si>
  <si>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</si>
  <si>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</si>
  <si>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</si>
  <si>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</si>
  <si>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</si>
  <si>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</si>
  <si>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</si>
  <si>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</si>
  <si>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</si>
  <si>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</si>
  <si>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</si>
  <si>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</si>
  <si>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</si>
  <si>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</si>
  <si>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</si>
  <si>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</si>
  <si>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</si>
  <si>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</si>
  <si>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</si>
  <si>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</si>
  <si>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</si>
  <si>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</si>
  <si>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</si>
  <si>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</si>
  <si>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</si>
  <si>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</si>
  <si>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</si>
  <si>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</si>
  <si>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</si>
  <si>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</si>
  <si>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</si>
  <si>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</si>
  <si>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</si>
  <si>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</si>
  <si>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</si>
  <si>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</si>
  <si>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</si>
  <si>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</si>
  <si>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</si>
  <si>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</si>
  <si>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</si>
  <si>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</si>
  <si>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</si>
  <si>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</si>
  <si>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</si>
  <si>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</si>
  <si>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</si>
  <si>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</si>
  <si>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</si>
  <si>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</si>
  <si>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</si>
  <si>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</si>
  <si>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</si>
  <si>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</si>
  <si>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</si>
  <si>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</si>
  <si>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</si>
  <si>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</si>
  <si>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</si>
  <si>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</si>
  <si>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</si>
  <si>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</si>
  <si>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</si>
  <si>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</si>
  <si>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</si>
  <si>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</si>
  <si>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</si>
  <si>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</si>
  <si>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</si>
  <si>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</si>
  <si>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</si>
  <si>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</si>
  <si>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</si>
  <si>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</si>
  <si>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</si>
  <si>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</si>
  <si>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</si>
  <si>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</si>
  <si>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</si>
  <si>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</si>
  <si>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</si>
  <si>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</si>
  <si>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</si>
  <si>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</si>
  <si>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</si>
  <si>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</si>
  <si>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</si>
  <si>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</si>
  <si>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</si>
  <si>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</si>
  <si>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</si>
  <si>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</si>
  <si>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</si>
  <si>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</si>
  <si>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</si>
  <si>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</si>
  <si>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</si>
  <si>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</si>
  <si>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</si>
  <si>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</si>
  <si>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</si>
  <si>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</si>
  <si>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</si>
  <si>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</si>
  <si>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</si>
  <si>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</si>
  <si>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</si>
  <si>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</si>
  <si>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</si>
  <si>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</si>
  <si>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</si>
  <si>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</si>
  <si>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</si>
  <si>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</si>
  <si>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</si>
  <si>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</si>
  <si>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</si>
  <si>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</si>
  <si>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</si>
  <si>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</si>
  <si>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</si>
  <si>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</si>
  <si>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</si>
  <si>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</si>
  <si>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</si>
  <si>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</si>
  <si>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</si>
  <si>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</si>
  <si>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</si>
  <si>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</si>
  <si>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</si>
  <si>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</si>
  <si>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</si>
  <si>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</si>
  <si>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</si>
  <si>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</si>
  <si>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</si>
  <si>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</si>
  <si>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</si>
  <si>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</si>
  <si>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</si>
  <si>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</si>
  <si>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</si>
  <si>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</si>
  <si>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</si>
  <si>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</si>
  <si>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</si>
  <si>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</si>
  <si>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</si>
  <si>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</si>
  <si>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</si>
  <si>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</si>
  <si>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</si>
  <si>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</si>
  <si>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</si>
  <si>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</si>
  <si>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</si>
  <si>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</si>
  <si>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</si>
  <si>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</si>
  <si>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</si>
  <si>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</si>
  <si>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</si>
  <si>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</si>
  <si>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</si>
  <si>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</si>
  <si>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</si>
  <si>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</si>
  <si>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</si>
  <si>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</si>
  <si>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</si>
  <si>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</si>
  <si>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</si>
  <si>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</si>
  <si>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</si>
  <si>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</si>
  <si>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</si>
  <si>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</si>
  <si>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</si>
  <si>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</si>
  <si>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</si>
  <si>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</si>
  <si>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</si>
  <si>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</si>
  <si>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</si>
  <si>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</si>
  <si>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</si>
  <si>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</si>
  <si>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</si>
  <si>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</si>
  <si>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</si>
  <si>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</si>
  <si>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</si>
  <si>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</si>
  <si>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</si>
  <si>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</si>
  <si>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</si>
  <si>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</si>
  <si>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</si>
  <si>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</si>
  <si>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</si>
  <si>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</si>
  <si>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</si>
  <si>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</si>
  <si>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</si>
  <si>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</si>
  <si>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</si>
  <si>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</si>
  <si>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</si>
  <si>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</si>
  <si>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</si>
  <si>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</si>
  <si>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</si>
  <si>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</si>
  <si>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</si>
  <si>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</si>
  <si>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</si>
  <si>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</si>
  <si>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</si>
  <si>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</si>
  <si>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</si>
  <si>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</si>
  <si>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</si>
  <si>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</si>
  <si>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</si>
  <si>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</si>
  <si>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</si>
  <si>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</si>
  <si>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</si>
  <si>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</si>
  <si>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</si>
  <si>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</si>
  <si>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</si>
  <si>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</si>
  <si>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</si>
  <si>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</si>
  <si>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</si>
  <si>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</si>
  <si>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</si>
  <si>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</si>
  <si>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</si>
  <si>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</si>
  <si>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</si>
  <si>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</si>
  <si>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</si>
  <si>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</si>
  <si>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</si>
  <si>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</si>
  <si>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</si>
  <si>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</si>
  <si>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</si>
  <si>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</si>
  <si>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</si>
  <si>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</si>
  <si>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</si>
  <si>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</si>
  <si>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</si>
  <si>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</si>
  <si>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</si>
  <si>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</si>
  <si>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</si>
  <si>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</si>
  <si>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</si>
  <si>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</si>
  <si>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</si>
  <si>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</si>
  <si>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</si>
  <si>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</si>
  <si>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</si>
  <si>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</si>
  <si>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</si>
  <si>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</si>
  <si>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</si>
  <si>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</si>
  <si>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</si>
  <si>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</si>
  <si>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</si>
  <si>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</si>
  <si>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</si>
  <si>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</si>
  <si>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</si>
  <si>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</si>
  <si>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</si>
  <si>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</si>
  <si>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</si>
  <si>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</si>
  <si>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</si>
  <si>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</si>
  <si>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</si>
  <si>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</si>
  <si>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</si>
  <si>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</si>
  <si>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</si>
  <si>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</si>
  <si>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</si>
  <si>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</si>
  <si>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</si>
  <si>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</si>
  <si>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</si>
  <si>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</si>
  <si>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</si>
  <si>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</si>
  <si>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</si>
  <si>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</si>
  <si>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</si>
  <si>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</si>
  <si>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</si>
  <si>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</si>
  <si>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</si>
  <si>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</si>
  <si>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</si>
  <si>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</si>
  <si>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</si>
  <si>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</si>
  <si>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</si>
  <si>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</si>
  <si>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</si>
  <si>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</si>
  <si>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</si>
  <si>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</si>
  <si>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</si>
  <si>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</si>
  <si>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</si>
  <si>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</si>
  <si>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</si>
  <si>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</si>
  <si>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</si>
  <si>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</si>
  <si>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</si>
  <si>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</si>
  <si>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</si>
  <si>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</si>
  <si>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</si>
  <si>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</si>
  <si>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</si>
  <si>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</si>
  <si>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</si>
  <si>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</si>
  <si>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</si>
  <si>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</si>
  <si>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</si>
  <si>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</si>
  <si>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</si>
  <si>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</si>
  <si>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</si>
  <si>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</si>
  <si>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</si>
  <si>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</si>
  <si>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</si>
  <si>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</si>
  <si>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</si>
  <si>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</si>
  <si>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</si>
  <si>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</si>
  <si>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</si>
  <si>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</si>
  <si>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</si>
  <si>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</si>
  <si>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</si>
  <si>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</si>
  <si>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</si>
  <si>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</si>
  <si>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</si>
  <si>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</si>
  <si>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</si>
  <si>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</si>
  <si>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</si>
  <si>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</si>
  <si>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</si>
  <si>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</si>
  <si>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</si>
  <si>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</si>
  <si>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</si>
  <si>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</si>
  <si>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</si>
  <si>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</si>
  <si>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</si>
  <si>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</si>
  <si>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</si>
  <si>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</si>
  <si>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</si>
  <si>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</si>
  <si>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</si>
  <si>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</si>
  <si>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</si>
  <si>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</si>
  <si>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</si>
  <si>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</si>
  <si>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</si>
  <si>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</si>
  <si>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</si>
  <si>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</si>
  <si>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</si>
  <si>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</si>
  <si>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</si>
  <si>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</si>
  <si>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</si>
  <si>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</si>
  <si>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</si>
  <si>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</si>
  <si>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</si>
  <si>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</si>
  <si>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</si>
  <si>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</si>
  <si>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</si>
  <si>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</si>
  <si>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</si>
  <si>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</si>
  <si>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</si>
  <si>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</si>
  <si>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</si>
  <si>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</si>
  <si>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</si>
  <si>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</si>
  <si>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</si>
  <si>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</si>
  <si>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</si>
  <si>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</si>
  <si>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</si>
  <si>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</si>
  <si>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</si>
  <si>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</si>
  <si>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</si>
  <si>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</si>
  <si>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</si>
  <si>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</si>
  <si>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</si>
  <si>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</si>
  <si>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</si>
  <si>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</si>
  <si>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</si>
  <si>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</si>
  <si>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</si>
  <si>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</si>
  <si>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</si>
  <si>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</si>
  <si>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</si>
  <si>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</si>
  <si>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</si>
  <si>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</si>
  <si>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</si>
  <si>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</si>
  <si>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</si>
  <si>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</si>
  <si>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</si>
  <si>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</si>
  <si>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</si>
  <si>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</si>
  <si>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</si>
  <si>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</si>
  <si>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</si>
  <si>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</si>
  <si>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</si>
  <si>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</si>
  <si>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</si>
  <si>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</si>
  <si>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</si>
  <si>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</si>
  <si>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</si>
  <si>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</si>
  <si>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</si>
  <si>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</si>
  <si>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</si>
  <si>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</si>
  <si>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</si>
  <si>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</si>
  <si>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</si>
  <si>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</si>
  <si>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</si>
  <si>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</si>
  <si>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</si>
  <si>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</si>
  <si>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</si>
  <si>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</si>
  <si>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</si>
  <si>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</si>
  <si>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</si>
  <si>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</si>
  <si>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</si>
  <si>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</si>
  <si>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</si>
  <si>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</si>
  <si>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</si>
  <si>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</si>
  <si>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</si>
  <si>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</si>
  <si>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</si>
  <si>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</si>
  <si>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</si>
  <si>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</si>
  <si>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</si>
  <si>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</si>
  <si>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</si>
  <si>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</si>
  <si>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</si>
  <si>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</si>
  <si>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</si>
  <si>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</si>
  <si>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</si>
  <si>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</si>
  <si>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</si>
  <si>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</si>
  <si>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</si>
  <si>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</si>
  <si>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</si>
  <si>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</si>
  <si>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</si>
  <si>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</si>
  <si>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</si>
  <si>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</si>
  <si>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</si>
  <si>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</si>
  <si>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</si>
  <si>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</si>
  <si>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</si>
  <si>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</si>
  <si>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</si>
  <si>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</si>
  <si>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</si>
  <si>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</si>
  <si>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</si>
  <si>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</si>
  <si>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</si>
  <si>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</si>
  <si>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</si>
  <si>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</si>
  <si>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</si>
  <si>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</si>
  <si>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</si>
  <si>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</si>
  <si>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</si>
  <si>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</si>
  <si>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</si>
  <si>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</si>
  <si>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</si>
  <si>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</si>
  <si>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</si>
  <si>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</si>
  <si>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</si>
  <si>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</si>
  <si>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</si>
  <si>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</si>
  <si>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</si>
  <si>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</si>
  <si>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</si>
  <si>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</si>
  <si>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</si>
  <si>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</si>
  <si>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</si>
  <si>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</si>
  <si>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</si>
  <si>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</si>
  <si>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</si>
  <si>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</si>
  <si>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</si>
  <si>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</si>
  <si>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</si>
  <si>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</si>
  <si>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</si>
  <si>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</si>
  <si>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</si>
  <si>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</si>
  <si>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</si>
  <si>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</si>
  <si>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</si>
  <si>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</si>
  <si>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</si>
  <si>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</si>
  <si>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</si>
  <si>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</si>
  <si>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</si>
  <si>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</si>
  <si>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</si>
  <si>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</si>
  <si>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</si>
  <si>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</si>
  <si>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</si>
  <si>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</si>
  <si>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</si>
  <si>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</si>
  <si>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</si>
  <si>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</si>
  <si>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</si>
  <si>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</si>
  <si>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</si>
  <si>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</si>
  <si>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</si>
  <si>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</si>
  <si>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</si>
  <si>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</si>
  <si>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</si>
  <si>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</si>
  <si>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</si>
  <si>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</si>
  <si>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</si>
  <si>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</si>
  <si>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</si>
  <si>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</si>
  <si>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</si>
  <si>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</si>
  <si>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</si>
  <si>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</si>
  <si>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</si>
  <si>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</si>
  <si>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</si>
  <si>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</si>
  <si>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</si>
  <si>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</si>
  <si>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</si>
  <si>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</si>
  <si>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</si>
  <si>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</si>
  <si>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</si>
  <si>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</si>
  <si>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</si>
  <si>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</si>
  <si>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</si>
  <si>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</si>
  <si>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</si>
  <si>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</si>
  <si>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</si>
  <si>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</si>
  <si>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</si>
  <si>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</si>
  <si>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</si>
  <si>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</si>
  <si>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</si>
  <si>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</si>
  <si>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</si>
  <si>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</si>
  <si>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</si>
  <si>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</si>
  <si>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</si>
  <si>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</si>
  <si>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</si>
  <si>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</si>
  <si>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</si>
  <si>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</si>
  <si>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</si>
  <si>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</si>
  <si>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</si>
  <si>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</si>
  <si>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</si>
  <si>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</si>
  <si>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</si>
  <si>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</si>
  <si>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</si>
  <si>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</si>
  <si>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</si>
  <si>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</si>
  <si>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</si>
  <si>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</si>
  <si>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</si>
  <si>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</si>
  <si>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</si>
  <si>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</si>
  <si>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</si>
  <si>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</si>
  <si>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</si>
  <si>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</si>
  <si>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</si>
  <si>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</si>
  <si>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</si>
  <si>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</si>
  <si>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</si>
  <si>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</si>
  <si>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</si>
  <si>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</si>
  <si>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</si>
  <si>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</si>
  <si>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</si>
  <si>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</si>
  <si>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</si>
  <si>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</si>
  <si>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</si>
  <si>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</si>
  <si>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</si>
  <si>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</si>
  <si>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</si>
  <si>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</si>
  <si>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</si>
  <si>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</si>
  <si>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</si>
  <si>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</si>
  <si>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</si>
  <si>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</si>
  <si>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</si>
  <si>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</si>
  <si>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</si>
  <si>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</si>
  <si>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</si>
  <si>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</si>
  <si>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</si>
  <si>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</si>
  <si>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</si>
  <si>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</si>
  <si>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</si>
  <si>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</si>
  <si>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</si>
  <si>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</si>
  <si>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</si>
  <si>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</si>
  <si>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</si>
  <si>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</si>
  <si>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</si>
  <si>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</si>
  <si>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</si>
  <si>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</si>
  <si>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</si>
  <si>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</si>
  <si>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</si>
  <si>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</si>
  <si>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</si>
  <si>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</si>
  <si>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</si>
  <si>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</si>
  <si>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</si>
  <si>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</si>
  <si>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</si>
  <si>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</si>
  <si>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</si>
  <si>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</si>
  <si>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</si>
  <si>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</si>
  <si>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</si>
  <si>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</si>
  <si>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</si>
  <si>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</si>
  <si>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</si>
  <si>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</si>
  <si>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</si>
  <si>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</si>
  <si>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</si>
  <si>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</si>
  <si>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</si>
  <si>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</si>
  <si>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</si>
  <si>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</si>
  <si>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</si>
  <si>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</si>
  <si>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</si>
  <si>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</si>
  <si>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</si>
  <si>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</si>
  <si>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</si>
  <si>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</si>
  <si>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</si>
  <si>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</si>
  <si>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</si>
  <si>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</si>
  <si>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</si>
  <si>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</si>
  <si>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</si>
  <si>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</si>
  <si>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</si>
  <si>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</si>
  <si>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</si>
  <si>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</si>
  <si>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</si>
  <si>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</si>
  <si>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</si>
  <si>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</si>
  <si>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</si>
  <si>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</si>
  <si>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</si>
  <si>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</si>
  <si>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</si>
  <si>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</si>
  <si>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</si>
  <si>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</si>
  <si>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</si>
  <si>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</si>
  <si>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</si>
  <si>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</si>
  <si>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</si>
  <si>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</si>
  <si>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</si>
  <si>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</si>
  <si>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</si>
  <si>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</si>
  <si>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</si>
  <si>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</si>
  <si>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</si>
  <si>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</si>
  <si>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</si>
  <si>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</si>
  <si>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</si>
  <si>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</si>
  <si>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</si>
  <si>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</si>
  <si>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</si>
  <si>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</si>
  <si>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</si>
  <si>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</si>
  <si>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</si>
  <si>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</si>
  <si>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</si>
  <si>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</si>
  <si>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</si>
  <si>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</si>
  <si>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</si>
  <si>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</si>
  <si>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</si>
  <si>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</si>
  <si>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</si>
  <si>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</si>
  <si>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</si>
  <si>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</si>
  <si>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</si>
  <si>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</si>
  <si>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</si>
  <si>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</si>
  <si>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</si>
  <si>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</si>
  <si>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</si>
  <si>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</si>
  <si>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</si>
  <si>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</si>
  <si>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</si>
  <si>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</si>
  <si>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</si>
  <si>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</si>
  <si>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</si>
  <si>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</si>
  <si>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</si>
  <si>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</si>
  <si>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</si>
  <si>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</si>
  <si>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</si>
  <si>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</si>
  <si>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</si>
  <si>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</si>
  <si>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</si>
  <si>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</si>
  <si>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</si>
  <si>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</si>
  <si>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</si>
  <si>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</si>
  <si>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</si>
  <si>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</si>
  <si>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</si>
  <si>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</si>
  <si>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</si>
  <si>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</si>
  <si>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</si>
  <si>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</si>
  <si>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</si>
  <si>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</si>
  <si>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</si>
  <si>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</si>
  <si>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</si>
  <si>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</si>
  <si>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</si>
  <si>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</si>
  <si>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</si>
  <si>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</si>
  <si>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</si>
  <si>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</si>
  <si>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</si>
  <si>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</si>
  <si>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</si>
  <si>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</si>
  <si>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</si>
  <si>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</si>
  <si>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</si>
  <si>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</si>
  <si>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</si>
  <si>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</si>
  <si>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</si>
  <si>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</si>
  <si>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</si>
  <si>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</si>
  <si>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</si>
  <si>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</si>
  <si>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</si>
  <si>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</si>
  <si>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</si>
  <si>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</si>
  <si>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</si>
  <si>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</si>
  <si>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</si>
  <si>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</si>
  <si>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</si>
  <si>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</si>
  <si>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</si>
  <si>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</si>
  <si>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</si>
  <si>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</si>
  <si>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</si>
  <si>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</si>
  <si>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</si>
  <si>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</si>
  <si>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</si>
  <si>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</si>
  <si>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</si>
  <si>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</si>
  <si>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</si>
  <si>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</si>
  <si>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</si>
  <si>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</si>
  <si>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</si>
  <si>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</si>
  <si>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</si>
  <si>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</si>
  <si>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</si>
  <si>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</si>
  <si>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</si>
  <si>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</si>
  <si>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</si>
  <si>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</si>
  <si>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</si>
  <si>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</si>
  <si>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</si>
  <si>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</si>
  <si>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</si>
  <si>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</si>
  <si>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</si>
  <si>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</si>
  <si>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</si>
  <si>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</si>
  <si>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</si>
  <si>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</si>
  <si>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</si>
  <si>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</si>
  <si>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</si>
  <si>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</si>
  <si>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</si>
  <si>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</si>
  <si>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</si>
  <si>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</si>
  <si>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</si>
  <si>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</si>
  <si>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</si>
  <si>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</si>
  <si>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</si>
  <si>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</si>
  <si>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</si>
  <si>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</si>
  <si>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</si>
  <si>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</si>
  <si>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</si>
  <si>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</si>
  <si>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</si>
  <si>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</si>
  <si>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</si>
  <si>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</si>
  <si>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</si>
  <si>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</si>
  <si>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</si>
  <si>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</si>
  <si>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</si>
  <si>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</si>
  <si>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</si>
  <si>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</si>
  <si>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</si>
  <si>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</si>
  <si>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</si>
  <si>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</si>
  <si>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</si>
  <si>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</si>
  <si>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</si>
  <si>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</si>
  <si>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</si>
  <si>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</si>
  <si>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</si>
  <si>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</si>
  <si>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</si>
  <si>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</si>
  <si>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</si>
  <si>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</si>
  <si>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</si>
  <si>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</si>
  <si>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</si>
  <si>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</si>
  <si>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</si>
  <si>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</si>
  <si>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</si>
  <si>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</si>
  <si>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</si>
  <si>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</si>
  <si>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</si>
  <si>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</si>
  <si>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</si>
  <si>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</si>
  <si>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</si>
  <si>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</si>
  <si>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</si>
  <si>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</si>
  <si>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</si>
  <si>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</si>
  <si>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</si>
  <si>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</si>
  <si>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</si>
  <si>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</si>
  <si>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</si>
  <si>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</si>
  <si>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</si>
  <si>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</si>
  <si>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</si>
  <si>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</si>
  <si>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</si>
  <si>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</si>
  <si>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</si>
  <si>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</si>
  <si>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</si>
  <si>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</si>
  <si>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</si>
  <si>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</si>
  <si>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</si>
  <si>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</si>
  <si>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</si>
  <si>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</si>
  <si>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</si>
  <si>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</si>
  <si>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</si>
  <si>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</si>
  <si>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</si>
  <si>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</si>
  <si>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</si>
  <si>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</si>
  <si>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</si>
  <si>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</si>
  <si>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</si>
  <si>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</si>
  <si>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</si>
  <si>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</si>
  <si>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</si>
  <si>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</si>
  <si>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</si>
  <si>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</si>
  <si>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</si>
  <si>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</si>
  <si>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</si>
  <si>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</si>
  <si>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</si>
  <si>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</si>
  <si>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</si>
  <si>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</si>
  <si>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</si>
  <si>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</si>
  <si>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</si>
  <si>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</si>
  <si>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</si>
  <si>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</si>
  <si>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</si>
  <si>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</si>
  <si>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</si>
  <si>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</si>
  <si>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</si>
  <si>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</si>
  <si>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</si>
  <si>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</si>
  <si>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</si>
  <si>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</si>
  <si>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</si>
  <si>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</si>
  <si>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</si>
  <si>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</si>
  <si>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</si>
  <si>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</si>
  <si>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</si>
  <si>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</si>
  <si>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</si>
  <si>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</si>
  <si>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</si>
  <si>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</si>
  <si>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</si>
  <si>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</si>
  <si>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</si>
  <si>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</si>
  <si>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</si>
  <si>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</si>
  <si>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</si>
  <si>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</si>
  <si>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</si>
  <si>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</si>
  <si>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</si>
  <si>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</si>
  <si>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</si>
  <si>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</si>
  <si>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</si>
  <si>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</si>
  <si>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</si>
  <si>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</si>
  <si>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</si>
  <si>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</si>
  <si>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</si>
  <si>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</si>
  <si>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</si>
  <si>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</si>
  <si>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</si>
  <si>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</si>
  <si>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</si>
  <si>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</si>
  <si>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</si>
  <si>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</si>
  <si>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</si>
  <si>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</si>
  <si>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</si>
  <si>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</si>
  <si>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</si>
  <si>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</si>
  <si>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</si>
  <si>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</si>
  <si>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</si>
  <si>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</si>
  <si>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</si>
  <si>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</si>
  <si>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</si>
  <si>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</si>
  <si>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</si>
  <si>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</si>
  <si>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</si>
  <si>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</si>
  <si>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</si>
  <si>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</si>
  <si>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</si>
  <si>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</si>
  <si>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</si>
  <si>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</si>
  <si>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</si>
  <si>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</si>
  <si>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</si>
  <si>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</si>
  <si>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</si>
  <si>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</si>
  <si>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</si>
  <si>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</si>
  <si>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</si>
  <si>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</si>
  <si>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</si>
  <si>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</si>
  <si>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</si>
  <si>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</si>
  <si>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</si>
  <si>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</si>
  <si>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</si>
  <si>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</si>
  <si>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</si>
  <si>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</si>
  <si>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</si>
  <si>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</si>
  <si>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</si>
  <si>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</si>
  <si>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</si>
  <si>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</si>
  <si>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</si>
  <si>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</si>
  <si>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</si>
  <si>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</si>
  <si>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</si>
  <si>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</si>
  <si>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</si>
  <si>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</si>
  <si>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</si>
  <si>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</si>
  <si>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</si>
  <si>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</si>
  <si>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</si>
  <si>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</si>
  <si>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</si>
  <si>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</si>
  <si>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</si>
  <si>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</si>
  <si>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</si>
  <si>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</si>
  <si>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</si>
  <si>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</si>
  <si>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</si>
  <si>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</si>
  <si>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</si>
  <si>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</si>
  <si>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</si>
  <si>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</si>
  <si>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</si>
  <si>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</si>
  <si>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</si>
  <si>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</si>
  <si>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</si>
  <si>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</si>
  <si>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</si>
  <si>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</si>
  <si>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</si>
  <si>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</si>
  <si>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</si>
  <si>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</si>
  <si>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</si>
  <si>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</si>
  <si>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</si>
  <si>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</si>
  <si>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</si>
  <si>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</si>
  <si>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</si>
  <si>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</si>
  <si>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</si>
  <si>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</si>
  <si>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</si>
  <si>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</si>
  <si>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</si>
  <si>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</si>
  <si>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</si>
  <si>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</si>
  <si>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</si>
  <si>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</si>
  <si>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</si>
  <si>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</si>
  <si>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</si>
  <si>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</si>
  <si>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</si>
  <si>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</si>
  <si>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</si>
  <si>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</si>
  <si>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</si>
  <si>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</si>
  <si>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</si>
  <si>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</si>
  <si>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</si>
  <si>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</si>
  <si>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</si>
  <si>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</si>
  <si>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</si>
  <si>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</si>
  <si>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</si>
  <si>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</si>
  <si>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</si>
  <si>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</si>
  <si>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</si>
  <si>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</si>
  <si>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</si>
  <si>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</si>
  <si>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</si>
  <si>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</si>
  <si>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</si>
  <si>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</si>
  <si>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</si>
  <si>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</si>
  <si>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</si>
  <si>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</si>
  <si>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</si>
  <si>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</si>
  <si>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</si>
  <si>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</si>
  <si>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</si>
  <si>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</si>
  <si>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</si>
  <si>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</si>
  <si>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</si>
  <si>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</si>
  <si>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</si>
  <si>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</si>
  <si>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</si>
  <si>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</si>
  <si>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</si>
  <si>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</si>
  <si>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</si>
  <si>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</si>
  <si>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</si>
  <si>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</si>
  <si>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</si>
  <si>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</si>
  <si>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</si>
  <si>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</si>
  <si>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</si>
  <si>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</si>
  <si>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</si>
  <si>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</si>
  <si>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</si>
  <si>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</si>
  <si>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</si>
  <si>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</si>
  <si>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</si>
  <si>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</si>
  <si>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</si>
  <si>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</si>
  <si>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</si>
  <si>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</si>
  <si>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</si>
  <si>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</si>
  <si>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</si>
  <si>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</si>
  <si>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</si>
  <si>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</si>
  <si>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</si>
  <si>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</si>
  <si>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</si>
  <si>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</si>
  <si>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</si>
  <si>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</si>
  <si>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</si>
  <si>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</si>
  <si>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</si>
  <si>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</si>
  <si>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</si>
  <si>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</si>
  <si>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</si>
  <si>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</si>
  <si>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</si>
  <si>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</si>
  <si>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</si>
  <si>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</si>
  <si>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</si>
  <si>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</si>
  <si>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</si>
  <si>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</si>
  <si>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</si>
  <si>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</si>
  <si>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</si>
  <si>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</si>
  <si>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</si>
  <si>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</si>
  <si>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</si>
  <si>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</si>
  <si>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</si>
  <si>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</si>
  <si>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</si>
  <si>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</si>
  <si>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</si>
  <si>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</si>
  <si>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</si>
  <si>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</si>
  <si>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</si>
  <si>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</si>
  <si>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</si>
  <si>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</si>
  <si>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</si>
  <si>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</si>
  <si>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</si>
  <si>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</si>
  <si>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</si>
  <si>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</si>
  <si>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</si>
  <si>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</si>
  <si>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</si>
  <si>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</si>
  <si>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</si>
  <si>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</si>
  <si>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</si>
  <si>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</si>
  <si>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</si>
  <si>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</si>
  <si>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</si>
  <si>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</si>
  <si>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</si>
  <si>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</si>
  <si>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</si>
  <si>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</si>
  <si>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</si>
  <si>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</si>
  <si>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</si>
  <si>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</si>
  <si>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</si>
  <si>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</si>
  <si>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</si>
  <si>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</si>
  <si>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</si>
  <si>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</si>
  <si>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</si>
  <si>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</si>
  <si>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</si>
  <si>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</si>
  <si>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</si>
  <si>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</si>
  <si>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</si>
  <si>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</si>
  <si>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</si>
  <si>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</si>
  <si>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</si>
  <si>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</si>
  <si>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</si>
  <si>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</si>
  <si>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</si>
  <si>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</si>
  <si>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</si>
  <si>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</si>
  <si>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</si>
  <si>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</si>
  <si>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</si>
  <si>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</si>
  <si>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</si>
  <si>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</si>
  <si>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</si>
  <si>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</si>
  <si>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</si>
  <si>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</si>
  <si>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</si>
  <si>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</si>
  <si>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</si>
  <si>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</si>
  <si>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</si>
  <si>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</si>
  <si>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</si>
  <si>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</si>
  <si>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</si>
  <si>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</si>
  <si>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</si>
  <si>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</si>
  <si>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</si>
  <si>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</si>
  <si>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</si>
  <si>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</si>
  <si>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</si>
  <si>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</si>
  <si>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</si>
  <si>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</si>
  <si>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</si>
  <si>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</si>
  <si>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</si>
  <si>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</si>
  <si>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</si>
  <si>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</si>
  <si>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</si>
  <si>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</si>
  <si>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</si>
  <si>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</si>
  <si>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</si>
  <si>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</si>
  <si>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</si>
  <si>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</si>
  <si>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</si>
  <si>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</si>
  <si>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</si>
  <si>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</si>
  <si>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</si>
  <si>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</si>
  <si>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</si>
  <si>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</si>
  <si>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</si>
  <si>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</si>
  <si>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</si>
  <si>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</si>
  <si>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</si>
  <si>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</si>
  <si>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</si>
  <si>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</si>
  <si>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</si>
  <si>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</si>
  <si>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</si>
  <si>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</si>
  <si>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</si>
  <si>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</si>
  <si>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</si>
  <si>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</si>
  <si>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</si>
  <si>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</si>
  <si>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</si>
  <si>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</si>
  <si>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</si>
  <si>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</si>
  <si>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</si>
  <si>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</si>
  <si>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</si>
  <si>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</si>
  <si>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</si>
  <si>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</si>
  <si>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</si>
  <si>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</si>
  <si>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</si>
  <si>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</si>
  <si>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</si>
  <si>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</si>
  <si>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</si>
  <si>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</si>
  <si>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</si>
  <si>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</si>
  <si>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</si>
  <si>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</si>
  <si>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</si>
  <si>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</si>
  <si>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</si>
  <si>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</si>
  <si>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</si>
  <si>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</si>
  <si>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</si>
  <si>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</si>
  <si>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</si>
  <si>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</si>
  <si>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</si>
  <si>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</si>
  <si>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</si>
  <si>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</si>
  <si>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</si>
  <si>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</si>
  <si>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</si>
  <si>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</si>
  <si>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</si>
  <si>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</si>
  <si>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</si>
  <si>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</si>
  <si>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</si>
  <si>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</si>
  <si>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</si>
  <si>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</si>
  <si>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</si>
  <si>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</si>
  <si>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</si>
  <si>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</si>
  <si>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</si>
  <si>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</si>
  <si>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</si>
  <si>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</si>
  <si>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</si>
  <si>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</si>
  <si>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</si>
  <si>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</si>
  <si>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</si>
  <si>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</si>
  <si>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</si>
  <si>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</si>
  <si>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</si>
  <si>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</si>
  <si>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</si>
  <si>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</si>
  <si>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</si>
  <si>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</si>
  <si>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</si>
  <si>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</si>
  <si>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</si>
  <si>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</si>
  <si>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</si>
  <si>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</si>
  <si>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</si>
  <si>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</si>
  <si>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</si>
  <si>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</si>
  <si>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</si>
  <si>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</si>
  <si>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</si>
  <si>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</si>
  <si>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</si>
  <si>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</si>
  <si>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</si>
  <si>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</si>
  <si>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</si>
  <si>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</si>
  <si>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</si>
  <si>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</si>
  <si>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</si>
  <si>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</si>
  <si>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</si>
  <si>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</si>
  <si>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</si>
  <si>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</si>
  <si>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</si>
  <si>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</si>
  <si>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</si>
  <si>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</si>
  <si>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</si>
  <si>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</si>
  <si>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</si>
  <si>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</si>
  <si>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</si>
  <si>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</si>
  <si>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</si>
  <si>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</si>
  <si>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</si>
  <si>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</si>
  <si>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</si>
  <si>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</si>
  <si>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</si>
  <si>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</si>
  <si>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</si>
  <si>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</si>
  <si>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</si>
  <si>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</si>
  <si>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</si>
  <si>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</si>
  <si>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</si>
  <si>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</si>
  <si>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</si>
  <si>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</si>
  <si>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</si>
  <si>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</si>
  <si>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</si>
  <si>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</si>
  <si>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</si>
  <si>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</si>
  <si>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</si>
  <si>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</si>
  <si>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</si>
  <si>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</si>
  <si>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</si>
  <si>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</si>
  <si>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</si>
  <si>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</si>
  <si>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</si>
  <si>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</si>
  <si>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</si>
  <si>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</si>
  <si>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</si>
  <si>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</si>
  <si>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</si>
  <si>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</si>
  <si>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</si>
  <si>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</si>
  <si>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</si>
  <si>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</si>
  <si>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</si>
  <si>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</si>
  <si>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</si>
  <si>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</si>
  <si>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</si>
  <si>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</si>
  <si>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</si>
  <si>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</si>
  <si>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</si>
  <si>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</si>
  <si>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</si>
  <si>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</si>
  <si>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</si>
  <si>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</si>
  <si>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</si>
  <si>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</si>
  <si>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</si>
  <si>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</si>
  <si>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</si>
  <si>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</si>
  <si>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</si>
  <si>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</si>
  <si>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</si>
  <si>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</si>
  <si>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</si>
  <si>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</si>
  <si>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</si>
  <si>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</si>
  <si>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</si>
  <si>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</si>
  <si>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</si>
  <si>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</si>
  <si>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</si>
  <si>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</si>
  <si>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</si>
  <si>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</si>
  <si>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</si>
  <si>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</si>
  <si>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</si>
  <si>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</si>
  <si>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</si>
  <si>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</si>
  <si>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</si>
  <si>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</si>
  <si>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</si>
  <si>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</si>
  <si>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</si>
  <si>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</si>
  <si>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</si>
  <si>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</si>
  <si>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</si>
  <si>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</si>
  <si>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</si>
  <si>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</si>
  <si>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</si>
  <si>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</si>
  <si>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</si>
  <si>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</si>
  <si>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</si>
  <si>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</si>
  <si>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</si>
  <si>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</si>
  <si>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</si>
  <si>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</si>
  <si>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</si>
  <si>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</si>
  <si>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</si>
  <si>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</si>
  <si>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</si>
  <si>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</si>
  <si>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</si>
  <si>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</si>
  <si>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</si>
  <si>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</si>
  <si>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</si>
  <si>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</si>
  <si>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</si>
  <si>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</si>
  <si>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</si>
  <si>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</si>
  <si>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</si>
  <si>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</si>
  <si>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</si>
  <si>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</si>
  <si>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</si>
  <si>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</si>
  <si>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</si>
  <si>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</si>
  <si>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</si>
  <si>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</si>
  <si>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</si>
  <si>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</si>
  <si>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</si>
  <si>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</si>
  <si>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</si>
  <si>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</si>
  <si>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</si>
  <si>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</si>
  <si>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</si>
  <si>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</si>
  <si>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</si>
  <si>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</si>
  <si>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</si>
  <si>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</si>
  <si>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</si>
  <si>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</si>
  <si>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</si>
  <si>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</si>
  <si>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</si>
  <si>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</si>
  <si>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</si>
  <si>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</si>
  <si>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</si>
  <si>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</si>
  <si>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</si>
  <si>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</si>
  <si>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</si>
  <si>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</si>
  <si>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</si>
  <si>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</si>
  <si>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</si>
  <si>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</si>
  <si>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</si>
  <si>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</si>
  <si>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</si>
  <si>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</si>
  <si>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</si>
  <si>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</si>
  <si>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</si>
  <si>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</si>
  <si>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</si>
  <si>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</si>
  <si>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</si>
  <si>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</si>
  <si>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</si>
  <si>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</si>
  <si>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</si>
  <si>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</si>
  <si>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</si>
  <si>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</si>
  <si>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</si>
  <si>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</si>
  <si>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</si>
  <si>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</si>
  <si>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</si>
  <si>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</si>
  <si>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</si>
  <si>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</si>
  <si>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</si>
  <si>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</si>
  <si>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</si>
  <si>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</si>
  <si>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</si>
  <si>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</si>
  <si>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</si>
  <si>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</si>
  <si>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</si>
  <si>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</si>
  <si>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</si>
  <si>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</si>
  <si>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</si>
  <si>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</si>
  <si>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</si>
  <si>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</si>
  <si>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</si>
  <si>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</si>
  <si>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</si>
  <si>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</si>
  <si>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</si>
  <si>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</si>
  <si>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</si>
  <si>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</si>
  <si>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</si>
  <si>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</si>
  <si>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</si>
  <si>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</si>
  <si>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</si>
  <si>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</si>
  <si>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</si>
  <si>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</si>
  <si>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</si>
  <si>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</si>
  <si>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</si>
  <si>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</si>
  <si>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</si>
  <si>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</si>
  <si>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</si>
  <si>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</si>
  <si>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</si>
  <si>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</si>
  <si>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</si>
  <si>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</si>
  <si>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</si>
  <si>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</si>
  <si>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</si>
  <si>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</si>
  <si>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</si>
  <si>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</si>
  <si>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</si>
  <si>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</si>
  <si>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</si>
  <si>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</si>
  <si>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</si>
  <si>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</si>
  <si>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</si>
  <si>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</si>
  <si>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</si>
  <si>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</si>
  <si>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</si>
  <si>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</si>
  <si>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</si>
  <si>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</si>
  <si>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</si>
  <si>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</si>
  <si>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</si>
  <si>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</si>
  <si>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</si>
  <si>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</si>
  <si>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</si>
  <si>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</si>
  <si>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</si>
  <si>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</si>
  <si>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</si>
  <si>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</si>
  <si>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</si>
  <si>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</si>
  <si>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</si>
  <si>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</si>
  <si>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</si>
  <si>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</si>
  <si>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</si>
  <si>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</si>
  <si>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</si>
  <si>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</si>
  <si>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</si>
  <si>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</si>
  <si>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</si>
  <si>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</si>
  <si>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</si>
  <si>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</si>
  <si>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</si>
  <si>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</si>
  <si>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</si>
  <si>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</si>
  <si>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</si>
  <si>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</si>
  <si>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</si>
  <si>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</si>
  <si>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</si>
  <si>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</si>
  <si>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</si>
  <si>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</si>
  <si>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</si>
  <si>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</si>
  <si>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</si>
  <si>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</si>
  <si>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</si>
  <si>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</si>
  <si>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</si>
  <si>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</si>
  <si>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</si>
  <si>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</si>
  <si>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</si>
  <si>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</si>
  <si>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</si>
  <si>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</si>
  <si>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</si>
  <si>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</si>
  <si>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</si>
  <si>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</si>
  <si>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</si>
  <si>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</si>
  <si>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</si>
  <si>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</si>
  <si>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</si>
  <si>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</si>
  <si>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</si>
  <si>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</si>
  <si>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</si>
  <si>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</si>
  <si>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</si>
  <si>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</si>
  <si>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</si>
  <si>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</si>
  <si>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</si>
  <si>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</si>
  <si>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</si>
  <si>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</si>
  <si>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</si>
  <si>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</si>
  <si>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</si>
  <si>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</si>
  <si>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</si>
  <si>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</si>
  <si>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</si>
  <si>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</si>
  <si>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</si>
  <si>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</si>
  <si>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</si>
  <si>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</si>
  <si>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</si>
  <si>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</si>
  <si>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</si>
  <si>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</si>
  <si>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</si>
  <si>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</si>
  <si>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</si>
  <si>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</si>
  <si>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</si>
  <si>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</si>
  <si>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</si>
  <si>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</si>
  <si>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</si>
  <si>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</si>
  <si>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</si>
  <si>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</si>
  <si>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</si>
  <si>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</si>
  <si>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</si>
  <si>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</si>
  <si>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</si>
  <si>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</si>
  <si>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</si>
  <si>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</si>
  <si>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</si>
  <si>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</si>
  <si>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</si>
  <si>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</si>
  <si>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</si>
  <si>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</si>
  <si>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</si>
  <si>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</si>
  <si>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</si>
  <si>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</si>
  <si>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</si>
  <si>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</si>
  <si>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</si>
  <si>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</si>
  <si>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</si>
  <si>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</si>
  <si>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</si>
  <si>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</si>
  <si>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</si>
  <si>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</si>
  <si>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</si>
  <si>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</si>
  <si>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</si>
  <si>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</si>
  <si>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</si>
  <si>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</si>
  <si>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</si>
  <si>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</si>
  <si>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</si>
  <si>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</si>
  <si>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</si>
  <si>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</si>
  <si>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</si>
  <si>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</si>
  <si>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</si>
  <si>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</si>
  <si>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</si>
  <si>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</si>
  <si>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</si>
  <si>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</si>
  <si>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</si>
  <si>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</si>
  <si>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</si>
  <si>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</si>
  <si>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</si>
  <si>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</si>
  <si>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</si>
  <si>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</si>
  <si>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</si>
  <si>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</si>
  <si>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</si>
  <si>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</si>
  <si>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</si>
  <si>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</si>
  <si>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</si>
  <si>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</si>
  <si>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</si>
  <si>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</si>
  <si>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</si>
  <si>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</si>
  <si>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</si>
  <si>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</si>
  <si>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</si>
  <si>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</si>
  <si>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</si>
  <si>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</si>
  <si>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</si>
  <si>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</si>
  <si>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</si>
  <si>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</si>
  <si>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</si>
  <si>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</si>
  <si>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</si>
  <si>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</si>
  <si>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</si>
  <si>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</si>
  <si>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</si>
  <si>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</si>
  <si>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</si>
  <si>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</si>
  <si>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</si>
  <si>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</si>
  <si>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</si>
  <si>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</si>
  <si>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</si>
  <si>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</si>
  <si>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</si>
  <si>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</si>
  <si>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</si>
  <si>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</si>
  <si>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</si>
  <si>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</si>
  <si>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</si>
  <si>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</si>
  <si>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</si>
  <si>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</si>
  <si>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</si>
  <si>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</si>
  <si>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</si>
  <si>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</si>
  <si>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</si>
  <si>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</si>
  <si>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</si>
  <si>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</si>
  <si>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</si>
  <si>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</si>
  <si>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</si>
  <si>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</si>
  <si>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</si>
  <si>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</si>
  <si>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</si>
  <si>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</si>
  <si>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</si>
  <si>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</si>
  <si>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</si>
  <si>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</si>
  <si>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</si>
  <si>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</si>
  <si>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</si>
  <si>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</si>
  <si>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</si>
  <si>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</si>
  <si>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</si>
  <si>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</si>
  <si>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</si>
  <si>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</si>
  <si>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</si>
  <si>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</si>
  <si>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</si>
  <si>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</si>
  <si>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</si>
  <si>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</si>
  <si>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</si>
  <si>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</si>
  <si>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</si>
  <si>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</si>
  <si>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</si>
  <si>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</si>
  <si>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</si>
  <si>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</si>
  <si>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</si>
  <si>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</si>
  <si>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</si>
  <si>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</si>
  <si>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</si>
  <si>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</si>
  <si>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</si>
  <si>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</si>
  <si>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</si>
  <si>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</si>
  <si>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</si>
  <si>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</si>
  <si>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</si>
  <si>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</si>
  <si>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</si>
  <si>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</si>
  <si>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</si>
  <si>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</si>
  <si>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</si>
  <si>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</si>
  <si>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</si>
  <si>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</si>
  <si>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</si>
  <si>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</si>
  <si>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</si>
  <si>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</si>
  <si>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</si>
  <si>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</si>
  <si>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</si>
  <si>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</si>
  <si>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</si>
  <si>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</si>
  <si>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</si>
  <si>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</si>
  <si>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</si>
  <si>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</si>
  <si>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</si>
  <si>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</si>
  <si>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</si>
  <si>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</si>
  <si>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</si>
  <si>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</si>
  <si>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</si>
  <si>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</si>
  <si>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</si>
  <si>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</si>
  <si>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</si>
  <si>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</si>
  <si>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</si>
  <si>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</si>
  <si>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</si>
  <si>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</si>
  <si>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</si>
  <si>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</si>
  <si>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</si>
  <si>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</si>
  <si>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</si>
  <si>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</si>
  <si>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</si>
  <si>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</si>
  <si>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</si>
  <si>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</si>
  <si>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</si>
  <si>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</si>
  <si>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</si>
  <si>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</si>
  <si>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</si>
  <si>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</si>
  <si>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</si>
  <si>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</si>
  <si>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</si>
  <si>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</si>
  <si>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</si>
  <si>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</si>
  <si>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</si>
  <si>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</si>
  <si>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</si>
  <si>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</si>
  <si>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</si>
  <si>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</si>
  <si>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</si>
  <si>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</si>
  <si>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</si>
  <si>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</si>
  <si>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</si>
  <si>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</si>
  <si>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</si>
  <si>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</si>
  <si>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</si>
  <si>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</si>
  <si>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</si>
  <si>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</si>
  <si>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</si>
  <si>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</si>
  <si>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</si>
  <si>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</si>
  <si>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</si>
  <si>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</si>
  <si>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</si>
  <si>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</si>
  <si>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</si>
  <si>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</si>
  <si>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</si>
  <si>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</si>
  <si>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</si>
  <si>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</si>
  <si>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</si>
  <si>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</si>
  <si>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</si>
  <si>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</si>
  <si>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</si>
  <si>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</si>
  <si>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</si>
  <si>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</si>
  <si>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</si>
  <si>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</si>
  <si>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</si>
  <si>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</si>
  <si>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</si>
  <si>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</si>
  <si>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</si>
  <si>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</si>
  <si>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</si>
  <si>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</si>
  <si>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</si>
  <si>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</si>
  <si>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</si>
  <si>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</si>
  <si>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</si>
  <si>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</si>
  <si>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</si>
  <si>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</si>
  <si>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</si>
  <si>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</si>
  <si>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</si>
  <si>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</si>
  <si>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</si>
  <si>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</si>
  <si>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</si>
  <si>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</si>
  <si>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</si>
  <si>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</si>
  <si>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</si>
  <si>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</si>
  <si>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</si>
  <si>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</si>
  <si>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</si>
  <si>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</si>
  <si>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</si>
  <si>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</si>
  <si>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</si>
  <si>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</si>
  <si>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</si>
  <si>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</si>
  <si>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</si>
  <si>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</si>
  <si>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</si>
  <si>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</si>
  <si>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</si>
  <si>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</si>
  <si>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</si>
  <si>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</si>
  <si>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</si>
  <si>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</si>
  <si>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</si>
  <si>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</si>
  <si>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</si>
  <si>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</si>
  <si>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</si>
  <si>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</si>
  <si>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</si>
  <si>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</si>
  <si>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</si>
  <si>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</si>
  <si>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</si>
  <si>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</si>
  <si>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</si>
  <si>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</si>
  <si>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</si>
  <si>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</si>
  <si>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</si>
  <si>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</si>
  <si>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</si>
  <si>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</si>
  <si>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</si>
  <si>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</si>
  <si>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</si>
  <si>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</si>
  <si>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</si>
  <si>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</si>
  <si>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</si>
  <si>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</si>
  <si>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</si>
  <si>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</si>
  <si>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</si>
  <si>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</si>
  <si>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</si>
  <si>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</si>
  <si>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</si>
  <si>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</si>
  <si>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</si>
  <si>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</si>
  <si>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</si>
  <si>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</si>
  <si>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</si>
  <si>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</si>
  <si>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</si>
  <si>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</si>
  <si>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</si>
  <si>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</si>
  <si>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</si>
  <si>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</si>
  <si>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</si>
  <si>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</si>
  <si>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</si>
  <si>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</si>
  <si>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</si>
  <si>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</si>
  <si>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</si>
  <si>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</si>
  <si>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</si>
  <si>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</si>
  <si>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</si>
  <si>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</si>
  <si>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</si>
  <si>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</si>
  <si>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</si>
  <si>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</si>
  <si>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</si>
  <si>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</si>
  <si>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</si>
  <si>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</si>
  <si>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</si>
  <si>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</si>
  <si>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</si>
  <si>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</si>
  <si>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</si>
  <si>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</si>
  <si>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</si>
  <si>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</si>
  <si>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</si>
  <si>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</si>
  <si>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</si>
  <si>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</si>
  <si>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</si>
  <si>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</si>
  <si>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</si>
  <si>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</si>
  <si>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</si>
  <si>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</si>
  <si>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</si>
  <si>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</si>
  <si>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</si>
  <si>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</si>
  <si>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</si>
  <si>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</si>
  <si>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</si>
  <si>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</si>
  <si>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</si>
  <si>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</si>
  <si>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</si>
  <si>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</si>
  <si>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</si>
  <si>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</si>
  <si>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</si>
  <si>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</si>
  <si>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</si>
  <si>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</si>
  <si>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</si>
  <si>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</si>
  <si>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</si>
  <si>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</si>
  <si>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</si>
  <si>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</si>
  <si>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</si>
  <si>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</si>
  <si>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</si>
  <si>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</si>
  <si>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</si>
  <si>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</si>
  <si>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</si>
  <si>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</si>
  <si>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</si>
  <si>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</si>
  <si>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</si>
  <si>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</si>
  <si>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</si>
  <si>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</si>
  <si>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</si>
  <si>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</si>
  <si>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</si>
  <si>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</si>
  <si>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</si>
  <si>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</si>
  <si>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</si>
  <si>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</si>
  <si>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</si>
  <si>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</si>
  <si>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</si>
  <si>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</si>
  <si>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</si>
  <si>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</si>
  <si>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</si>
  <si>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</si>
  <si>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</si>
  <si>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</si>
  <si>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</si>
  <si>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</si>
  <si>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</si>
  <si>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</si>
  <si>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</si>
  <si>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</si>
  <si>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</si>
  <si>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</si>
  <si>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</si>
  <si>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</si>
  <si>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</si>
  <si>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</si>
  <si>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</si>
  <si>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</si>
  <si>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</si>
  <si>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</si>
  <si>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</si>
  <si>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</si>
  <si>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</si>
  <si>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</si>
  <si>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</si>
  <si>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</si>
  <si>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</si>
  <si>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</si>
  <si>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</si>
  <si>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</si>
  <si>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</si>
  <si>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</si>
  <si>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</si>
  <si>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</si>
  <si>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</si>
  <si>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</si>
  <si>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</si>
  <si>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</si>
  <si>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</si>
  <si>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</si>
  <si>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</si>
  <si>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</si>
  <si>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</si>
  <si>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</si>
  <si>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</si>
  <si>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</si>
  <si>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</si>
  <si>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</si>
  <si>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</si>
  <si>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</si>
  <si>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</si>
  <si>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</si>
  <si>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</si>
  <si>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</si>
  <si>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</si>
  <si>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</si>
  <si>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</si>
  <si>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</si>
  <si>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</si>
  <si>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</si>
  <si>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</si>
  <si>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</si>
  <si>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</si>
  <si>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</si>
  <si>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</si>
  <si>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</si>
  <si>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</si>
  <si>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</si>
  <si>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</si>
  <si>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</si>
  <si>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</si>
  <si>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</si>
  <si>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</si>
  <si>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</si>
  <si>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</si>
  <si>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</si>
  <si>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</si>
  <si>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</si>
  <si>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</si>
  <si>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</si>
  <si>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</si>
  <si>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</si>
  <si>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</si>
  <si>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</si>
  <si>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</si>
  <si>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</si>
  <si>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</si>
  <si>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</si>
  <si>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</si>
  <si>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</si>
  <si>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</si>
  <si>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</si>
  <si>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</si>
  <si>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</si>
  <si>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</si>
  <si>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</si>
  <si>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</si>
  <si>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</si>
  <si>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</si>
  <si>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</si>
  <si>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</si>
  <si>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</si>
  <si>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</si>
  <si>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</si>
  <si>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</si>
  <si>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</si>
  <si>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</si>
  <si>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</si>
  <si>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</si>
  <si>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</si>
  <si>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</si>
  <si>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</si>
  <si>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</si>
  <si>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</si>
  <si>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</si>
  <si>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</si>
  <si>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</si>
  <si>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</si>
  <si>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</si>
  <si>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</si>
  <si>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</si>
  <si>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</si>
  <si>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</si>
  <si>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</si>
  <si>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</si>
  <si>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</si>
  <si>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</si>
  <si>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</si>
  <si>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</si>
  <si>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</si>
  <si>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</si>
  <si>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</si>
  <si>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</si>
  <si>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</si>
  <si>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</si>
  <si>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</si>
  <si>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</si>
  <si>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</si>
  <si>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</si>
  <si>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</si>
  <si>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</si>
  <si>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</si>
  <si>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</si>
  <si>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</si>
  <si>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</si>
  <si>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</si>
  <si>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</si>
  <si>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</si>
  <si>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</si>
  <si>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</si>
  <si>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</si>
  <si>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</si>
  <si>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</si>
  <si>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</si>
  <si>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</si>
  <si>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</si>
  <si>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</si>
  <si>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</si>
  <si>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</si>
  <si>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</si>
  <si>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</si>
  <si>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</si>
  <si>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</si>
  <si>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</si>
  <si>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</si>
  <si>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</si>
  <si>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</si>
  <si>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</si>
  <si>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</si>
  <si>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</si>
  <si>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</si>
  <si>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</si>
  <si>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</si>
  <si>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</si>
  <si>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</si>
  <si>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</si>
  <si>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</si>
  <si>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</si>
  <si>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</si>
  <si>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</si>
  <si>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</si>
  <si>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</si>
  <si>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</si>
  <si>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</si>
  <si>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</si>
  <si>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</si>
  <si>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</si>
  <si>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</si>
  <si>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</si>
  <si>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</si>
  <si>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</si>
  <si>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</si>
  <si>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</si>
  <si>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</si>
  <si>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</si>
  <si>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</si>
  <si>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</si>
  <si>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</si>
  <si>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</si>
  <si>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</si>
  <si>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</si>
  <si>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</si>
  <si>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</si>
  <si>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</si>
  <si>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</si>
  <si>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</si>
  <si>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</si>
  <si>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</si>
  <si>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</si>
  <si>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</si>
  <si>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</si>
  <si>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</si>
  <si>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</si>
  <si>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</si>
  <si>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</si>
  <si>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</si>
  <si>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</si>
  <si>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</si>
  <si>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</si>
  <si>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</si>
  <si>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</si>
  <si>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</si>
  <si>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</si>
  <si>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</si>
  <si>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</si>
  <si>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</si>
  <si>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</si>
  <si>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</si>
  <si>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</si>
  <si>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</si>
  <si>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</si>
  <si>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</si>
  <si>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</si>
  <si>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</si>
  <si>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</si>
  <si>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</si>
  <si>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</si>
  <si>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</si>
  <si>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</si>
  <si>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</si>
  <si>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</si>
  <si>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</si>
  <si>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</si>
  <si>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</si>
  <si>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</si>
  <si>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</si>
  <si>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</si>
  <si>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</si>
  <si>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</si>
  <si>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</si>
  <si>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</si>
  <si>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</si>
  <si>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</si>
  <si>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</si>
  <si>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</si>
  <si>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</si>
  <si>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</si>
  <si>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</si>
  <si>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</si>
  <si>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</si>
  <si>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</si>
  <si>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</si>
  <si>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</si>
  <si>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</si>
  <si>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</si>
  <si>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</si>
  <si>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</si>
  <si>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</si>
  <si>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</si>
  <si>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</si>
  <si>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</si>
  <si>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</si>
  <si>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</si>
  <si>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</si>
  <si>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</si>
  <si>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</si>
  <si>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</si>
  <si>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</si>
  <si>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</si>
  <si>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</si>
  <si>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</si>
  <si>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</si>
  <si>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</si>
  <si>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</si>
  <si>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</si>
  <si>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</si>
  <si>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</si>
  <si>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</si>
  <si>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</si>
  <si>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</si>
  <si>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</si>
  <si>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</si>
  <si>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</si>
  <si>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</si>
  <si>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</si>
  <si>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</si>
  <si>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</si>
  <si>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</si>
  <si>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</si>
  <si>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</si>
  <si>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</si>
  <si>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</si>
  <si>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</si>
  <si>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</si>
  <si>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</si>
  <si>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</si>
  <si>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</si>
  <si>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</si>
  <si>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</si>
  <si>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</si>
  <si>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</si>
  <si>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</si>
  <si>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</si>
  <si>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</si>
  <si>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</si>
  <si>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</si>
  <si>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</si>
  <si>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</si>
  <si>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</si>
  <si>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</si>
  <si>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</si>
  <si>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</si>
  <si>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</si>
  <si>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</si>
  <si>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</si>
  <si>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</si>
  <si>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</si>
  <si>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</si>
  <si>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</si>
  <si>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</si>
  <si>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</si>
  <si>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</si>
  <si>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</si>
  <si>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</si>
  <si>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</si>
  <si>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</si>
  <si>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</si>
  <si>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</si>
  <si>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</si>
  <si>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</si>
  <si>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</si>
  <si>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</si>
  <si>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</si>
  <si>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</si>
  <si>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</si>
  <si>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</si>
  <si>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</si>
  <si>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</si>
  <si>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</si>
  <si>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</si>
  <si>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</si>
  <si>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</si>
  <si>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</si>
  <si>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</si>
  <si>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</si>
  <si>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</si>
  <si>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</si>
  <si>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</si>
  <si>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</si>
  <si>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</si>
  <si>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</si>
  <si>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</si>
  <si>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</si>
  <si>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</si>
  <si>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</si>
  <si>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</si>
  <si>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</si>
  <si>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</si>
  <si>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</si>
  <si>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</si>
  <si>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</si>
  <si>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</si>
  <si>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</si>
  <si>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</si>
  <si>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</si>
  <si>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</si>
  <si>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</si>
  <si>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</si>
  <si>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</si>
  <si>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</si>
  <si>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</si>
  <si>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</si>
  <si>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</si>
  <si>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</si>
  <si>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</si>
  <si>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</si>
  <si>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</si>
  <si>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</si>
  <si>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</si>
  <si>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</si>
  <si>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</si>
  <si>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</si>
  <si>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</si>
  <si>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</si>
  <si>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</si>
  <si>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</si>
  <si>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</si>
  <si>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</si>
  <si>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</si>
  <si>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</si>
  <si>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</si>
  <si>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</si>
  <si>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</si>
  <si>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</si>
  <si>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</si>
  <si>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</si>
  <si>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</si>
  <si>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</si>
  <si>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</si>
  <si>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</si>
  <si>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</si>
  <si>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</si>
  <si>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</si>
  <si>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</si>
  <si>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</si>
  <si>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</si>
  <si>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</si>
  <si>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</si>
  <si>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</si>
  <si>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</si>
  <si>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</si>
  <si>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</si>
  <si>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</si>
  <si>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</si>
  <si>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</si>
  <si>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</si>
  <si>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</si>
  <si>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</si>
  <si>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</si>
  <si>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</si>
  <si>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</si>
  <si>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</si>
  <si>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</si>
  <si>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</si>
  <si>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</si>
  <si>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</si>
  <si>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</si>
  <si>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</si>
  <si>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</si>
  <si>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</si>
  <si>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</si>
  <si>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</si>
  <si>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</si>
  <si>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</si>
  <si>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</si>
  <si>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</si>
  <si>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</si>
  <si>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</si>
  <si>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</si>
  <si>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</si>
  <si>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</si>
  <si>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</si>
  <si>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</si>
  <si>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</si>
  <si>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</si>
  <si>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</si>
  <si>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</si>
  <si>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</si>
  <si>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</si>
  <si>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</si>
  <si>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</si>
  <si>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</si>
  <si>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</si>
  <si>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</si>
  <si>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</si>
  <si>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</si>
  <si>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</si>
  <si>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</si>
  <si>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</si>
  <si>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</si>
  <si>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</si>
  <si>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</si>
  <si>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</si>
  <si>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</si>
  <si>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</si>
  <si>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</si>
  <si>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</si>
  <si>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</si>
  <si>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</si>
  <si>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</si>
  <si>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</si>
  <si>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</si>
  <si>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</si>
  <si>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</si>
  <si>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</si>
  <si>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</si>
  <si>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</si>
  <si>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</si>
  <si>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</si>
  <si>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</si>
  <si>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</si>
  <si>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</si>
  <si>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</si>
  <si>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</si>
  <si>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</si>
  <si>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</si>
  <si>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</si>
  <si>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</si>
  <si>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</si>
  <si>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</si>
  <si>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</si>
  <si>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</si>
  <si>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</si>
  <si>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</si>
  <si>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</si>
  <si>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</si>
  <si>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</si>
  <si>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</si>
  <si>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</si>
  <si>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</si>
  <si>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</si>
  <si>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</si>
  <si>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</si>
  <si>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</si>
  <si>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</si>
  <si>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</si>
  <si>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</si>
  <si>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</si>
  <si>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</si>
  <si>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</si>
  <si>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</si>
  <si>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</si>
  <si>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</si>
  <si>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</si>
  <si>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</si>
  <si>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</si>
  <si>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</si>
  <si>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</si>
  <si>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</si>
  <si>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</si>
  <si>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</si>
  <si>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</si>
  <si>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</si>
  <si>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</si>
  <si>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</si>
  <si>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</si>
  <si>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</si>
  <si>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</si>
  <si>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</si>
  <si>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</si>
  <si>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</si>
  <si>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</si>
  <si>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</si>
  <si>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</si>
  <si>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</si>
  <si>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</si>
  <si>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</si>
  <si>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</si>
  <si>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</si>
  <si>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</si>
  <si>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</si>
  <si>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</si>
  <si>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</si>
  <si>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</si>
  <si>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</si>
  <si>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</si>
  <si>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</si>
  <si>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</si>
  <si>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</si>
  <si>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</si>
  <si>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</si>
  <si>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</si>
  <si>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</si>
  <si>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</si>
  <si>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</si>
  <si>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</si>
  <si>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</si>
  <si>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</si>
  <si>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</si>
  <si>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</si>
  <si>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</si>
  <si>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</si>
  <si>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</si>
  <si>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</si>
  <si>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</si>
  <si>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</si>
  <si>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</si>
  <si>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</si>
  <si>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</si>
  <si>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</si>
  <si>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</si>
  <si>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</si>
  <si>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</si>
  <si>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</si>
  <si>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</si>
  <si>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</si>
  <si>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</si>
  <si>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</si>
  <si>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</si>
  <si>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</si>
  <si>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</si>
  <si>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</si>
  <si>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</si>
  <si>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</si>
  <si>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</si>
  <si>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</si>
  <si>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</si>
  <si>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</si>
  <si>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</si>
  <si>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</si>
  <si>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</si>
  <si>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</si>
  <si>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</si>
  <si>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</si>
  <si>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</si>
  <si>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</si>
  <si>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</si>
  <si>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</si>
  <si>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</si>
  <si>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</si>
  <si>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</si>
  <si>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</si>
  <si>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</si>
  <si>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</si>
  <si>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</si>
  <si>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</si>
  <si>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</si>
  <si>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</si>
  <si>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</si>
  <si>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</si>
  <si>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</si>
  <si>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</si>
  <si>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</si>
  <si>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</si>
  <si>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</si>
  <si>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</si>
  <si>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</si>
  <si>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</si>
  <si>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</si>
  <si>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</si>
  <si>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</si>
  <si>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</si>
  <si>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</si>
  <si>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</si>
  <si>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</si>
  <si>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</si>
  <si>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</si>
  <si>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</si>
  <si>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</si>
  <si>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</si>
  <si>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</si>
  <si>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</si>
  <si>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</si>
  <si>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</si>
  <si>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</si>
  <si>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</si>
  <si>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</si>
  <si>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</si>
  <si>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</si>
  <si>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</si>
  <si>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</si>
  <si>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</si>
  <si>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</si>
  <si>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</si>
  <si>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</si>
  <si>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</si>
  <si>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</si>
  <si>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</si>
  <si>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</si>
  <si>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</si>
  <si>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</si>
  <si>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</si>
  <si>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</si>
  <si>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</si>
  <si>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</si>
  <si>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</si>
  <si>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</si>
  <si>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</si>
  <si>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</si>
  <si>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</si>
  <si>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</si>
  <si>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</si>
  <si>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</si>
  <si>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</si>
  <si>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</si>
  <si>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</si>
  <si>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</si>
  <si>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</si>
  <si>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</si>
  <si>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</si>
  <si>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</si>
  <si>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</si>
  <si>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</si>
  <si>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</si>
  <si>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</si>
  <si>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</si>
  <si>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</si>
  <si>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</si>
  <si>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</si>
  <si>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</si>
  <si>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</si>
  <si>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</si>
  <si>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</si>
  <si>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</si>
  <si>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</si>
  <si>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</si>
  <si>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</si>
  <si>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</si>
  <si>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</si>
  <si>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</si>
  <si>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</si>
  <si>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</si>
  <si>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</si>
  <si>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</si>
  <si>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</si>
  <si>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</si>
  <si>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</si>
  <si>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</si>
  <si>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</si>
  <si>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</si>
  <si>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</si>
  <si>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</si>
  <si>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</si>
  <si>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</si>
  <si>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</si>
  <si>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</si>
  <si>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</si>
  <si>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</si>
  <si>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</si>
  <si>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</si>
  <si>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</si>
  <si>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</si>
  <si>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</si>
  <si>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</si>
  <si>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</si>
  <si>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</si>
  <si>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</si>
  <si>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</si>
  <si>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</si>
  <si>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</si>
  <si>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</si>
  <si>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</si>
  <si>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</si>
  <si>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</si>
  <si>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</si>
  <si>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</si>
  <si>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</si>
  <si>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</si>
  <si>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</si>
  <si>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</si>
  <si>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</si>
  <si>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</si>
  <si>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</si>
  <si>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</si>
  <si>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</si>
  <si>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</si>
  <si>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</si>
  <si>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</si>
  <si>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</si>
  <si>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</si>
  <si>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</si>
  <si>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</si>
  <si>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</si>
  <si>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</si>
  <si>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</si>
  <si>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</si>
  <si>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</si>
  <si>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</si>
  <si>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</si>
  <si>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</si>
  <si>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</si>
  <si>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</si>
  <si>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</si>
  <si>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</si>
  <si>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</si>
  <si>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</si>
  <si>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</si>
  <si>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</si>
  <si>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</si>
  <si>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</si>
  <si>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</si>
  <si>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</si>
  <si>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</si>
  <si>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</si>
  <si>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</si>
  <si>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</si>
  <si>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</si>
  <si>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</si>
  <si>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</si>
  <si>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</si>
  <si>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</si>
  <si>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</si>
  <si>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</si>
  <si>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</si>
  <si>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</si>
  <si>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</si>
  <si>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</si>
  <si>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</si>
  <si>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</si>
  <si>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</si>
  <si>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</si>
  <si>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</si>
  <si>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</si>
  <si>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</si>
  <si>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</si>
  <si>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</si>
  <si>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</si>
  <si>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</si>
  <si>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</si>
  <si>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</si>
  <si>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</si>
  <si>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</si>
  <si>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</si>
  <si>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</si>
  <si>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</si>
  <si>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</si>
  <si>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</si>
  <si>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</si>
  <si>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</si>
  <si>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</si>
  <si>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</si>
  <si>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</si>
  <si>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</si>
  <si>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</si>
  <si>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</si>
  <si>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</si>
  <si>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</si>
  <si>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</si>
  <si>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</si>
  <si>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</si>
  <si>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</si>
  <si>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</si>
  <si>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</si>
  <si>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</si>
  <si>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</si>
  <si>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</si>
  <si>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</si>
  <si>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</si>
  <si>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</si>
  <si>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</si>
  <si>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</si>
  <si>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</si>
  <si>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</si>
  <si>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</si>
  <si>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</si>
  <si>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</si>
  <si>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</si>
  <si>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</si>
  <si>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</si>
  <si>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</si>
  <si>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</si>
  <si>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</si>
  <si>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</si>
  <si>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</si>
  <si>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</si>
  <si>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</si>
  <si>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</si>
  <si>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</si>
  <si>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</si>
  <si>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</si>
  <si>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</si>
  <si>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</si>
  <si>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</si>
  <si>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</si>
  <si>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</si>
  <si>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</si>
  <si>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</si>
  <si>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</si>
  <si>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</si>
  <si>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</si>
  <si>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</si>
  <si>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</si>
  <si>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</si>
  <si>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</si>
  <si>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</si>
  <si>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</si>
  <si>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</si>
  <si>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</si>
  <si>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</si>
  <si>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</si>
  <si>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</si>
  <si>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</si>
  <si>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</si>
  <si>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</si>
  <si>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</si>
  <si>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</si>
  <si>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</si>
  <si>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</si>
  <si>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</si>
  <si>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</si>
  <si>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</si>
  <si>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</si>
  <si>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</si>
  <si>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</si>
  <si>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</si>
  <si>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</si>
  <si>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</si>
  <si>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</si>
  <si>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</si>
  <si>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</si>
  <si>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</si>
  <si>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</si>
  <si>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</si>
  <si>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</si>
  <si>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</si>
  <si>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</si>
  <si>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</si>
  <si>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</si>
  <si>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</si>
  <si>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</si>
  <si>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</si>
  <si>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</si>
  <si>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</si>
  <si>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</si>
  <si>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</si>
  <si>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</si>
  <si>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</si>
  <si>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</si>
  <si>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</si>
  <si>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</si>
  <si>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</si>
  <si>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</si>
  <si>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</si>
  <si>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</si>
  <si>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</si>
  <si>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</si>
  <si>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</si>
  <si>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</si>
  <si>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</si>
  <si>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</si>
  <si>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</si>
  <si>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</si>
  <si>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</si>
  <si>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</si>
  <si>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</si>
  <si>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</si>
  <si>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</si>
  <si>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</si>
  <si>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</si>
  <si>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</si>
  <si>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</si>
  <si>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</si>
  <si>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</si>
  <si>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</si>
  <si>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</si>
  <si>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</si>
  <si>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</si>
  <si>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</si>
  <si>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</si>
  <si>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</si>
  <si>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</si>
  <si>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</si>
  <si>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</si>
  <si>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</si>
  <si>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</si>
  <si>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</si>
  <si>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</si>
  <si>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</si>
  <si>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</si>
  <si>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</si>
  <si>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</si>
  <si>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</si>
  <si>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</si>
  <si>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</si>
  <si>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</si>
  <si>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</si>
  <si>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</si>
  <si>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</si>
  <si>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</si>
  <si>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</si>
  <si>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</si>
  <si>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</si>
  <si>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</si>
  <si>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</si>
  <si>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</si>
  <si>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</si>
  <si>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</si>
  <si>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</si>
  <si>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</si>
  <si>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</si>
  <si>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</si>
  <si>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</si>
  <si>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</si>
  <si>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</si>
  <si>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</si>
  <si>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</si>
  <si>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</si>
  <si>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</si>
  <si>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</si>
  <si>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</si>
  <si>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</si>
  <si>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</si>
  <si>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</si>
  <si>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</si>
  <si>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</si>
  <si>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</si>
  <si>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</si>
  <si>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</si>
  <si>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</si>
  <si>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</si>
  <si>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</si>
  <si>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</si>
  <si>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</si>
  <si>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</si>
  <si>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</si>
  <si>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</si>
  <si>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</si>
  <si>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</si>
  <si>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</si>
  <si>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</si>
  <si>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</si>
  <si>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</si>
  <si>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</si>
  <si>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</si>
  <si>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</si>
  <si>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</si>
  <si>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</si>
  <si>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</si>
  <si>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</si>
  <si>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</si>
  <si>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</si>
  <si>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</si>
  <si>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</si>
  <si>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</si>
  <si>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</si>
  <si>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</si>
  <si>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</si>
  <si>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</si>
  <si>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</si>
  <si>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</si>
  <si>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</si>
  <si>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</si>
  <si>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</si>
  <si>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</si>
  <si>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</si>
  <si>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</si>
  <si>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</si>
  <si>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</si>
  <si>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</si>
  <si>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</si>
  <si>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</si>
  <si>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</si>
  <si>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</si>
  <si>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</si>
  <si>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</si>
  <si>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</si>
  <si>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</si>
  <si>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</si>
  <si>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</si>
  <si>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</si>
  <si>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</si>
  <si>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</si>
  <si>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</si>
  <si>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</si>
  <si>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</si>
  <si>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</si>
  <si>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</si>
  <si>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</si>
  <si>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</si>
  <si>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</si>
  <si>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</si>
  <si>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</si>
  <si>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</si>
  <si>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</si>
  <si>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</si>
  <si>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</si>
  <si>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</si>
  <si>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</si>
  <si>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</si>
  <si>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</si>
  <si>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</si>
  <si>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</si>
  <si>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</si>
  <si>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</si>
  <si>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</si>
  <si>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</si>
  <si>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</si>
  <si>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</si>
  <si>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</si>
  <si>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</si>
  <si>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</si>
  <si>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</si>
  <si>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</si>
  <si>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</si>
  <si>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</si>
  <si>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</si>
  <si>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</si>
  <si>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</si>
  <si>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</si>
  <si>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</si>
  <si>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</si>
  <si>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</si>
  <si>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</si>
  <si>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</si>
  <si>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</si>
  <si>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</si>
  <si>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</si>
  <si>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</si>
  <si>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</si>
  <si>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</si>
  <si>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</si>
  <si>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</si>
  <si>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</si>
  <si>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</si>
  <si>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</si>
  <si>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</si>
  <si>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</si>
  <si>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</si>
  <si>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</si>
  <si>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</si>
  <si>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</si>
  <si>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</si>
  <si>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</si>
  <si>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</si>
  <si>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</si>
  <si>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</si>
  <si>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</si>
  <si>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</si>
  <si>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</si>
  <si>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</si>
  <si>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</si>
  <si>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</si>
  <si>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</si>
  <si>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</si>
  <si>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</si>
  <si>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</si>
  <si>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</si>
  <si>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</si>
  <si>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</si>
  <si>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</si>
  <si>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</si>
  <si>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</si>
  <si>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</si>
  <si>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</si>
  <si>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</si>
  <si>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</si>
  <si>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</si>
  <si>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</si>
  <si>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</si>
  <si>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</si>
  <si>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</si>
  <si>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</si>
  <si>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</si>
  <si>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</si>
  <si>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</si>
  <si>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</si>
  <si>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</si>
  <si>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</si>
  <si>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</si>
  <si>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</si>
  <si>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</si>
  <si>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</si>
  <si>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</si>
  <si>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</si>
  <si>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</si>
  <si>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</si>
  <si>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</si>
  <si>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</si>
  <si>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</si>
  <si>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</si>
  <si>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</si>
  <si>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</si>
  <si>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</si>
  <si>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</si>
  <si>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</si>
  <si>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</si>
  <si>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</si>
  <si>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</si>
  <si>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</si>
  <si>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</si>
  <si>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</si>
  <si>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</si>
  <si>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</si>
  <si>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</si>
  <si>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</si>
  <si>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</si>
  <si>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</si>
  <si>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</si>
  <si>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</si>
  <si>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</si>
  <si>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</si>
  <si>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</si>
  <si>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</si>
  <si>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</si>
  <si>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</si>
  <si>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</si>
  <si>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</si>
  <si>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</si>
  <si>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</si>
  <si>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</si>
  <si>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</si>
  <si>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</si>
  <si>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</si>
  <si>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</si>
  <si>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</si>
  <si>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</si>
  <si>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</si>
  <si>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</si>
  <si>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</si>
  <si>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</si>
  <si>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</si>
  <si>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</si>
  <si>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</si>
  <si>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</si>
  <si>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</si>
  <si>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</si>
  <si>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</si>
  <si>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</si>
  <si>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</si>
  <si>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</si>
  <si>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</si>
  <si>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</si>
  <si>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</si>
  <si>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</si>
  <si>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</si>
  <si>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</si>
  <si>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</si>
  <si>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</si>
  <si>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</si>
  <si>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</si>
  <si>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</si>
  <si>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</si>
  <si>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</si>
  <si>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</si>
  <si>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</si>
  <si>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</si>
  <si>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</si>
  <si>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</si>
  <si>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</si>
  <si>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</si>
  <si>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</si>
  <si>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</si>
  <si>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</si>
  <si>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</si>
  <si>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</si>
  <si>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</si>
  <si>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</si>
  <si>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</si>
  <si>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</si>
  <si>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</si>
  <si>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</si>
  <si>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</si>
  <si>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</si>
  <si>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</si>
  <si>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</si>
  <si>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</si>
  <si>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</si>
  <si>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</si>
  <si>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</si>
  <si>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</si>
  <si>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</si>
  <si>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</si>
  <si>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</si>
  <si>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</si>
  <si>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</si>
  <si>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</si>
  <si>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</si>
  <si>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</si>
  <si>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</si>
  <si>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</si>
  <si>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</si>
  <si>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</si>
  <si>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</si>
  <si>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</si>
  <si>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</si>
  <si>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</si>
  <si>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</si>
  <si>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</si>
  <si>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</si>
  <si>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</si>
  <si>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</si>
  <si>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</si>
  <si>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</si>
  <si>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</si>
  <si>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</si>
  <si>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</si>
  <si>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</si>
  <si>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</si>
  <si>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</si>
  <si>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</si>
  <si>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</si>
  <si>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</si>
  <si>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</si>
  <si>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</si>
  <si>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</si>
  <si>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</si>
  <si>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</si>
  <si>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</si>
  <si>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</si>
  <si>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</si>
  <si>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</si>
  <si>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</si>
  <si>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</si>
  <si>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</si>
  <si>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</si>
  <si>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</si>
  <si>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</si>
  <si>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</si>
  <si>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</si>
  <si>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</si>
  <si>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</si>
  <si>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</si>
  <si>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</si>
  <si>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</si>
  <si>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</si>
  <si>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</si>
  <si>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</si>
  <si>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</si>
  <si>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</si>
  <si>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</si>
  <si>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</si>
  <si>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</si>
  <si>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</si>
  <si>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</si>
  <si>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</si>
  <si>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</si>
  <si>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</si>
  <si>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</si>
  <si>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</si>
  <si>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</si>
  <si>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</si>
  <si>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</si>
  <si>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</si>
  <si>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</si>
  <si>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</si>
  <si>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</si>
  <si>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</si>
  <si>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</si>
  <si>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</si>
  <si>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</si>
  <si>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</si>
  <si>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</si>
  <si>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</si>
  <si>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</si>
  <si>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</si>
  <si>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</si>
  <si>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</si>
  <si>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</si>
  <si>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</si>
  <si>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</si>
  <si>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</si>
  <si>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</si>
  <si>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</si>
  <si>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</si>
  <si>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</si>
  <si>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</si>
  <si>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</si>
  <si>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</si>
  <si>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</si>
  <si>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</si>
  <si>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</si>
  <si>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</si>
  <si>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</si>
  <si>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</si>
  <si>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</si>
  <si>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</si>
  <si>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</si>
  <si>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</si>
  <si>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</si>
  <si>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</si>
  <si>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</si>
  <si>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</si>
  <si>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</si>
  <si>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</si>
  <si>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</si>
  <si>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</si>
  <si>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</si>
  <si>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</si>
  <si>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</si>
  <si>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</si>
  <si>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</si>
  <si>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</si>
  <si>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</si>
  <si>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</si>
  <si>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</si>
  <si>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</si>
  <si>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</si>
  <si>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</si>
  <si>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</si>
  <si>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</si>
  <si>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</si>
  <si>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</si>
  <si>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</si>
  <si>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</si>
  <si>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</si>
  <si>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</si>
  <si>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</si>
  <si>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</si>
  <si>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</si>
  <si>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</si>
  <si>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</si>
  <si>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</si>
  <si>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</si>
  <si>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</si>
  <si>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</si>
  <si>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</si>
  <si>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</si>
  <si>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</si>
  <si>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</si>
  <si>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</si>
  <si>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</si>
  <si>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</si>
  <si>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</si>
  <si>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</si>
  <si>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</si>
  <si>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</si>
  <si>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</si>
  <si>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</si>
  <si>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</si>
  <si>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</si>
  <si>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</si>
  <si>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</si>
  <si>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</si>
  <si>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</si>
  <si>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</si>
  <si>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</si>
  <si>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</si>
  <si>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</si>
  <si>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</si>
  <si>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</si>
  <si>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</si>
  <si>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</si>
  <si>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</si>
  <si>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</si>
  <si>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</si>
  <si>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</si>
  <si>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</si>
  <si>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</si>
  <si>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</si>
  <si>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</si>
  <si>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</si>
  <si>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</si>
  <si>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</si>
  <si>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</si>
  <si>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</si>
  <si>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</si>
  <si>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</si>
  <si>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</si>
  <si>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</si>
  <si>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</si>
  <si>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</si>
  <si>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</si>
  <si>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</si>
  <si>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</si>
  <si>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</si>
  <si>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</si>
  <si>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</si>
  <si>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</si>
  <si>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</si>
  <si>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</si>
  <si>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</si>
  <si>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</si>
  <si>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</si>
  <si>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</si>
  <si>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</si>
  <si>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</si>
  <si>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</si>
  <si>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</si>
  <si>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</si>
  <si>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</si>
  <si>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</si>
  <si>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</si>
  <si>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</si>
  <si>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</si>
  <si>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</si>
  <si>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</si>
  <si>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</si>
  <si>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</si>
  <si>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</si>
  <si>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</si>
  <si>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</si>
  <si>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</si>
  <si>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</si>
  <si>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</si>
  <si>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</si>
  <si>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</si>
  <si>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</si>
  <si>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</si>
  <si>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</si>
  <si>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</si>
  <si>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</si>
  <si>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</si>
  <si>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</si>
  <si>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</si>
  <si>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</si>
  <si>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</si>
  <si>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</si>
  <si>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</si>
  <si>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</si>
  <si>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</si>
  <si>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</si>
  <si>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</si>
  <si>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</si>
  <si>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</si>
  <si>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</si>
  <si>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</si>
  <si>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</si>
  <si>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</si>
  <si>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</si>
  <si>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</si>
  <si>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</si>
  <si>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</si>
  <si>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</si>
  <si>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</si>
  <si>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</si>
  <si>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</si>
  <si>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</si>
  <si>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</si>
  <si>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</si>
  <si>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</si>
  <si>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</si>
  <si>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</si>
  <si>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</si>
  <si>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</si>
  <si>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</si>
  <si>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</si>
  <si>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</si>
  <si>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</si>
  <si>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</si>
  <si>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</si>
  <si>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</si>
  <si>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</si>
  <si>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</si>
  <si>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</si>
  <si>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</si>
  <si>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</si>
  <si>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</si>
  <si>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</si>
  <si>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</si>
  <si>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</si>
  <si>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</si>
  <si>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</si>
  <si>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</si>
  <si>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</si>
  <si>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</si>
  <si>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</si>
  <si>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</si>
  <si>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</si>
  <si>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</si>
  <si>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</si>
  <si>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</si>
  <si>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</si>
  <si>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</si>
  <si>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</si>
  <si>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</si>
  <si>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</si>
  <si>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</si>
  <si>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</si>
  <si>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</si>
  <si>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</si>
  <si>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</si>
  <si>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</si>
  <si>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</si>
  <si>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</si>
  <si>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</si>
  <si>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</si>
  <si>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</si>
  <si>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</si>
  <si>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</si>
  <si>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</si>
  <si>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</si>
  <si>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</si>
  <si>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</si>
  <si>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</si>
  <si>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</si>
  <si>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</si>
  <si>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</si>
  <si>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</si>
  <si>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</si>
  <si>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</si>
  <si>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</si>
  <si>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</si>
  <si>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</si>
  <si>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</si>
  <si>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</si>
  <si>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</si>
  <si>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</si>
  <si>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</si>
  <si>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</si>
  <si>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</si>
  <si>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</si>
  <si>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</si>
  <si>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</si>
  <si>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</si>
  <si>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</si>
  <si>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</si>
  <si>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</si>
  <si>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</si>
  <si>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</si>
  <si>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</si>
  <si>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</si>
  <si>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</si>
  <si>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</si>
  <si>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</si>
  <si>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</si>
  <si>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</si>
  <si>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</si>
  <si>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</si>
  <si>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</si>
  <si>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</si>
  <si>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</si>
  <si>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</si>
  <si>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</si>
  <si>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</si>
  <si>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</si>
  <si>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</si>
  <si>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</si>
  <si>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</si>
  <si>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</si>
  <si>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</si>
  <si>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</si>
  <si>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</si>
  <si>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</si>
  <si>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</si>
  <si>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</si>
  <si>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</si>
  <si>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</si>
  <si>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</si>
  <si>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</si>
  <si>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</si>
  <si>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</si>
  <si>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</si>
  <si>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</si>
  <si>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</si>
  <si>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</si>
  <si>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</si>
  <si>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</si>
  <si>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</si>
  <si>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</si>
  <si>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</si>
  <si>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</si>
  <si>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</si>
  <si>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</si>
  <si>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</si>
  <si>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</si>
  <si>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</si>
  <si>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</si>
  <si>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</si>
  <si>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</si>
  <si>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</si>
  <si>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</si>
  <si>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</si>
  <si>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</si>
  <si>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</si>
  <si>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</si>
  <si>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</si>
  <si>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</si>
  <si>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</si>
  <si>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</si>
  <si>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</si>
  <si>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</si>
  <si>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</si>
  <si>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</si>
  <si>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</si>
  <si>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</si>
  <si>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</si>
  <si>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</si>
  <si>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</si>
  <si>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</si>
  <si>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</si>
  <si>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</si>
  <si>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</si>
  <si>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</si>
  <si>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</si>
  <si>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</si>
  <si>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</si>
  <si>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</si>
  <si>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</si>
  <si>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</si>
  <si>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</si>
  <si>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</si>
  <si>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</si>
  <si>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</si>
  <si>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</si>
  <si>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</si>
  <si>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</si>
  <si>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</si>
  <si>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</si>
  <si>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</si>
  <si>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</si>
  <si>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</si>
  <si>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</si>
  <si>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</si>
  <si>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</si>
  <si>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</si>
  <si>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</si>
  <si>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</si>
  <si>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</si>
  <si>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</si>
  <si>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</si>
  <si>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</si>
  <si>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</si>
  <si>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</si>
  <si>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</si>
  <si>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</si>
  <si>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</si>
  <si>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</si>
  <si>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</si>
  <si>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</si>
  <si>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</si>
  <si>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</si>
  <si>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</si>
  <si>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</si>
  <si>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</si>
  <si>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</si>
  <si>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</si>
  <si>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</si>
  <si>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</si>
  <si>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</si>
  <si>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</si>
  <si>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</si>
  <si>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</si>
  <si>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</si>
  <si>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</si>
  <si>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</si>
  <si>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</si>
  <si>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</si>
  <si>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</si>
  <si>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</si>
  <si>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</si>
  <si>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</si>
  <si>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</si>
  <si>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</si>
  <si>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</si>
  <si>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</si>
  <si>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</si>
  <si>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</si>
  <si>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</si>
  <si>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</si>
  <si>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</si>
  <si>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</si>
  <si>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</si>
  <si>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</si>
  <si>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</si>
  <si>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</si>
  <si>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</si>
  <si>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</si>
  <si>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</si>
  <si>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</si>
  <si>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</si>
  <si>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</si>
  <si>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</si>
  <si>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</si>
  <si>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</si>
  <si>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</si>
  <si>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</si>
  <si>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</si>
  <si>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</si>
  <si>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</si>
  <si>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</si>
  <si>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</si>
  <si>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</si>
  <si>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</si>
  <si>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</si>
  <si>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</si>
  <si>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</si>
  <si>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</si>
  <si>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</si>
  <si>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</si>
  <si>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</si>
  <si>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</si>
  <si>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</si>
  <si>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</si>
  <si>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</si>
  <si>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</si>
  <si>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</si>
  <si>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</si>
  <si>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</si>
  <si>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</si>
  <si>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</si>
  <si>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</si>
  <si>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</si>
  <si>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</si>
  <si>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</si>
  <si>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</si>
  <si>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</si>
  <si>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</si>
  <si>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</si>
  <si>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</si>
  <si>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</si>
  <si>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</si>
  <si>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</si>
  <si>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</si>
  <si>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</si>
  <si>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</si>
  <si>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</si>
  <si>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</si>
  <si>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</si>
  <si>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</si>
  <si>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</si>
  <si>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</si>
  <si>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</si>
  <si>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</si>
  <si>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</si>
  <si>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</si>
  <si>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</si>
  <si>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</si>
  <si>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</si>
  <si>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</si>
  <si>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</si>
  <si>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</si>
  <si>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</si>
  <si>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</si>
  <si>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</si>
  <si>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</si>
  <si>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</si>
  <si>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</si>
  <si>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</si>
  <si>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</si>
  <si>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</si>
  <si>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</si>
  <si>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</si>
  <si>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</si>
  <si>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</si>
  <si>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</si>
  <si>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</si>
  <si>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</si>
  <si>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</si>
  <si>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</si>
  <si>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</si>
  <si>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</si>
  <si>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</si>
  <si>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</si>
  <si>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</si>
  <si>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</si>
  <si>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</si>
  <si>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</si>
  <si>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</si>
  <si>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</si>
  <si>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</si>
  <si>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</si>
  <si>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</si>
  <si>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</si>
  <si>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</si>
  <si>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</si>
  <si>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</si>
  <si>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</si>
  <si>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</si>
  <si>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</si>
  <si>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</si>
  <si>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</si>
  <si>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</si>
  <si>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</si>
  <si>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</si>
  <si>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</si>
  <si>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</si>
  <si>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</si>
  <si>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</si>
  <si>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</si>
  <si>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</si>
  <si>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</si>
  <si>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</si>
  <si>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</si>
  <si>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</si>
  <si>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</si>
  <si>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</si>
  <si>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</si>
  <si>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</si>
  <si>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</si>
  <si>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</si>
  <si>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</si>
  <si>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</si>
  <si>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</si>
  <si>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</si>
  <si>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</si>
  <si>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</si>
  <si>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</si>
  <si>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</si>
  <si>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</si>
  <si>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</si>
  <si>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</si>
  <si>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</si>
  <si>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</si>
  <si>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</si>
  <si>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</si>
  <si>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</si>
  <si>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</si>
  <si>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</si>
  <si>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</si>
  <si>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</si>
  <si>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</si>
  <si>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</si>
  <si>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</si>
  <si>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</si>
  <si>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</si>
  <si>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</si>
  <si>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</si>
  <si>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</si>
  <si>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</si>
  <si>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</si>
  <si>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</si>
  <si>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</si>
  <si>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</si>
  <si>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</si>
  <si>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</si>
  <si>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</si>
  <si>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</si>
  <si>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</si>
  <si>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</si>
  <si>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</si>
  <si>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</si>
  <si>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</si>
  <si>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</si>
  <si>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</si>
  <si>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</si>
  <si>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</si>
  <si>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</si>
  <si>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</si>
  <si>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</si>
  <si>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</si>
  <si>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</si>
  <si>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</si>
  <si>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</si>
  <si>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</si>
  <si>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</si>
  <si>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</si>
  <si>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</si>
  <si>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</si>
  <si>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</si>
  <si>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</si>
  <si>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</si>
  <si>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</si>
  <si>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</si>
  <si>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</si>
  <si>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</si>
  <si>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</si>
  <si>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</si>
  <si>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</si>
  <si>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</si>
  <si>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</si>
  <si>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</si>
  <si>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</si>
  <si>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</si>
  <si>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</si>
  <si>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</si>
  <si>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</si>
  <si>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</si>
  <si>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</si>
  <si>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</si>
  <si>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</si>
  <si>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</si>
  <si>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</si>
  <si>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</si>
  <si>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</si>
  <si>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</si>
  <si>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</si>
  <si>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</si>
  <si>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</si>
  <si>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</si>
  <si>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</si>
  <si>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</si>
  <si>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</si>
  <si>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</si>
  <si>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</si>
  <si>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</si>
  <si>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</si>
  <si>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</si>
  <si>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</si>
  <si>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</si>
  <si>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</si>
  <si>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</si>
  <si>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</si>
  <si>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</si>
  <si>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</si>
  <si>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</si>
  <si>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</si>
  <si>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</si>
  <si>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</si>
  <si>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</si>
  <si>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</si>
  <si>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</si>
  <si>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</si>
  <si>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</si>
  <si>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</si>
  <si>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</si>
  <si>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</si>
  <si>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</si>
  <si>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</si>
  <si>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</si>
  <si>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</si>
  <si>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</si>
  <si>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</si>
  <si>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</si>
  <si>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</si>
  <si>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</si>
  <si>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</si>
  <si>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</si>
  <si>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</si>
  <si>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</si>
  <si>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</si>
  <si>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</si>
  <si>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</si>
  <si>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</si>
  <si>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</si>
  <si>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</si>
  <si>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</si>
  <si>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</si>
  <si>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</si>
  <si>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</si>
  <si>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</si>
  <si>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</si>
  <si>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</si>
  <si>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</si>
  <si>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</si>
  <si>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</si>
  <si>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</si>
  <si>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</si>
  <si>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</si>
  <si>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</si>
  <si>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</si>
  <si>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</si>
  <si>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</si>
  <si>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</si>
  <si>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</si>
  <si>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</si>
  <si>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</si>
  <si>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</si>
  <si>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</si>
  <si>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</si>
  <si>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</si>
  <si>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</si>
  <si>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</si>
  <si>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</si>
  <si>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</si>
  <si>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</si>
  <si>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</si>
  <si>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</si>
  <si>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</si>
  <si>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</si>
  <si>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</si>
  <si>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</si>
  <si>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</si>
  <si>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</si>
  <si>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</si>
  <si>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</si>
  <si>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</si>
  <si>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</si>
  <si>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</si>
  <si>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</si>
  <si>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</si>
  <si>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</si>
  <si>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</si>
  <si>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</si>
  <si>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</si>
  <si>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</si>
  <si>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</si>
  <si>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</si>
  <si>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</si>
  <si>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</si>
  <si>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</si>
  <si>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</si>
  <si>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</si>
  <si>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</si>
  <si>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</si>
  <si>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</si>
  <si>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</si>
  <si>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</si>
  <si>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</si>
  <si>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</si>
  <si>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</si>
  <si>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</si>
  <si>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</si>
  <si>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</si>
  <si>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</si>
  <si>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</si>
  <si>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</si>
  <si>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</si>
  <si>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</si>
  <si>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</si>
  <si>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</si>
  <si>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</si>
  <si>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</si>
  <si>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</si>
  <si>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</si>
  <si>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</si>
  <si>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</si>
  <si>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</si>
  <si>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</si>
  <si>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</si>
  <si>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</si>
  <si>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</si>
  <si>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</si>
  <si>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</si>
  <si>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</si>
  <si>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</si>
  <si>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</si>
  <si>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</si>
  <si>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</si>
  <si>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</si>
  <si>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</si>
  <si>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</si>
  <si>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</si>
  <si>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</si>
  <si>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</si>
  <si>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</si>
  <si>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</si>
  <si>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</si>
  <si>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</si>
  <si>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</si>
  <si>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</si>
  <si>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</si>
  <si>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</si>
  <si>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</si>
  <si>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</si>
  <si>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</si>
  <si>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</si>
  <si>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</si>
  <si>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</si>
  <si>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</si>
  <si>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</si>
  <si>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</si>
  <si>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</si>
  <si>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</si>
  <si>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</si>
  <si>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</si>
  <si>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</si>
  <si>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</si>
  <si>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</si>
  <si>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</si>
  <si>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</si>
  <si>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</si>
  <si>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</si>
  <si>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</si>
  <si>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</si>
  <si>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</si>
  <si>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</si>
  <si>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</si>
  <si>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</si>
  <si>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</si>
  <si>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</si>
  <si>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</si>
  <si>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</si>
  <si>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</si>
  <si>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</si>
  <si>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</si>
  <si>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</si>
  <si>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</si>
  <si>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</si>
  <si>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</si>
  <si>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</si>
  <si>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</si>
  <si>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</si>
  <si>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</si>
  <si>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</si>
  <si>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</si>
  <si>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</si>
  <si>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</si>
  <si>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</si>
  <si>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</si>
  <si>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</si>
  <si>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</si>
  <si>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</si>
  <si>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</si>
  <si>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</si>
  <si>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</si>
  <si>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</si>
  <si>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</si>
  <si>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</si>
  <si>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</si>
  <si>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</si>
  <si>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</si>
  <si>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</si>
  <si>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</si>
  <si>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</si>
  <si>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</si>
  <si>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</si>
  <si>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</si>
  <si>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</si>
  <si>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</si>
  <si>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</si>
  <si>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</si>
  <si>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</si>
  <si>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</si>
  <si>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</si>
  <si>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</si>
  <si>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</si>
  <si>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</si>
  <si>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</si>
  <si>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</si>
  <si>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</si>
  <si>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</si>
  <si>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</si>
  <si>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</si>
  <si>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</si>
  <si>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</si>
  <si>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</si>
  <si>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</si>
  <si>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</si>
  <si>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</si>
  <si>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</si>
  <si>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</si>
  <si>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</si>
  <si>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</si>
  <si>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</si>
  <si>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</si>
  <si>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</si>
  <si>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</si>
  <si>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</si>
  <si>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</si>
  <si>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</si>
  <si>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</si>
  <si>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</si>
  <si>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</si>
  <si>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</si>
  <si>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</si>
  <si>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</si>
  <si>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</si>
  <si>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</si>
  <si>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</si>
  <si>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</si>
  <si>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</si>
  <si>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</si>
  <si>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</si>
  <si>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</si>
  <si>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</si>
  <si>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</si>
  <si>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</si>
  <si>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</si>
  <si>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</si>
  <si>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</si>
  <si>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</si>
  <si>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</si>
  <si>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</si>
  <si>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</si>
  <si>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</si>
  <si>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</si>
  <si>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</si>
  <si>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</si>
  <si>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</si>
  <si>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</si>
  <si>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</si>
  <si>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</si>
  <si>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</si>
  <si>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</si>
  <si>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</si>
  <si>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</si>
  <si>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</si>
  <si>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</si>
  <si>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</si>
  <si>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</si>
  <si>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</si>
  <si>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</si>
  <si>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</si>
  <si>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</si>
  <si>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</si>
  <si>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</si>
  <si>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</si>
  <si>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</si>
  <si>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</si>
  <si>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</si>
  <si>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</si>
  <si>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</si>
  <si>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</si>
  <si>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</si>
  <si>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</si>
  <si>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</si>
  <si>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</si>
  <si>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</si>
  <si>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</si>
  <si>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</si>
  <si>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</si>
  <si>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</si>
  <si>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</si>
  <si>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</si>
  <si>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</si>
  <si>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</si>
  <si>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</si>
  <si>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</si>
  <si>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</si>
  <si>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</si>
  <si>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</si>
  <si>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</si>
  <si>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</si>
  <si>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</si>
  <si>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</si>
  <si>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</si>
  <si>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</si>
  <si>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</si>
  <si>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</si>
  <si>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</si>
  <si>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</si>
  <si>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</si>
  <si>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</si>
  <si>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</si>
  <si>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</si>
  <si>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</si>
  <si>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</si>
  <si>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</si>
  <si>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</si>
  <si>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</si>
  <si>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</si>
  <si>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</si>
  <si>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</si>
  <si>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</si>
  <si>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</si>
  <si>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</si>
  <si>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</si>
  <si>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</si>
  <si>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</si>
  <si>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</si>
  <si>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</si>
  <si>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</si>
  <si>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</si>
  <si>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</si>
  <si>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</si>
  <si>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</si>
  <si>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</si>
  <si>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</si>
  <si>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</si>
  <si>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</si>
  <si>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</si>
  <si>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</si>
  <si>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</si>
  <si>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</si>
  <si>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</si>
  <si>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</si>
  <si>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</si>
  <si>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</si>
  <si>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</si>
  <si>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</si>
  <si>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</si>
  <si>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</si>
  <si>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</si>
  <si>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</si>
  <si>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</si>
  <si>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</si>
  <si>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</si>
  <si>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</si>
  <si>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</si>
  <si>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</si>
  <si>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</si>
  <si>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</si>
  <si>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</si>
  <si>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</si>
  <si>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</si>
  <si>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</si>
  <si>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</si>
  <si>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</si>
  <si>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</si>
  <si>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</si>
  <si>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</si>
  <si>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</si>
  <si>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</si>
  <si>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</si>
  <si>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</si>
  <si>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</si>
  <si>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</si>
  <si>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</si>
  <si>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</si>
  <si>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</si>
  <si>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</si>
  <si>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</si>
  <si>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</si>
  <si>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</si>
  <si>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</si>
  <si>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</si>
  <si>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</si>
  <si>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</si>
  <si>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</si>
  <si>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</si>
  <si>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</si>
  <si>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</si>
  <si>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</si>
  <si>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</si>
  <si>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</si>
  <si>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</si>
  <si>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</si>
  <si>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</si>
  <si>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</si>
  <si>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</si>
  <si>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</si>
  <si>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</si>
  <si>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</si>
  <si>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</si>
  <si>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</si>
  <si>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</si>
  <si>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</si>
  <si>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</si>
  <si>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</si>
  <si>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</si>
  <si>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</si>
  <si>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</si>
  <si>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</si>
  <si>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</si>
  <si>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</si>
  <si>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</si>
  <si>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</si>
  <si>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</si>
  <si>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</si>
  <si>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</si>
  <si>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</si>
  <si>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</si>
  <si>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</si>
  <si>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</si>
  <si>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</si>
  <si>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</si>
  <si>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</si>
  <si>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</si>
  <si>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</si>
  <si>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</si>
  <si>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</si>
  <si>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</si>
  <si>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</si>
  <si>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</si>
  <si>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</si>
  <si>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</si>
  <si>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</si>
  <si>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</si>
  <si>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</si>
  <si>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</si>
  <si>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</si>
  <si>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</si>
  <si>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</si>
  <si>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</si>
  <si>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</si>
  <si>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</si>
  <si>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</si>
  <si>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</si>
  <si>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</si>
  <si>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</si>
  <si>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</si>
  <si>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</si>
  <si>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</si>
  <si>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</si>
  <si>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</si>
  <si>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</si>
  <si>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</si>
  <si>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</si>
  <si>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</si>
  <si>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</si>
  <si>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</si>
  <si>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</si>
  <si>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</si>
  <si>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</si>
  <si>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</si>
  <si>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</si>
  <si>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</si>
  <si>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</si>
  <si>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</si>
  <si>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</si>
  <si>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</si>
  <si>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</si>
  <si>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</si>
  <si>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</si>
  <si>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</si>
  <si>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</si>
  <si>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</si>
  <si>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</si>
  <si>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</si>
  <si>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</si>
  <si>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</si>
  <si>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</si>
  <si>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</si>
  <si>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</si>
  <si>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</si>
  <si>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</si>
  <si>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</si>
  <si>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</si>
  <si>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</si>
  <si>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</si>
  <si>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</si>
  <si>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</si>
  <si>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</si>
  <si>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</si>
  <si>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</si>
  <si>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</si>
  <si>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</si>
  <si>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</si>
  <si>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</si>
  <si>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</si>
  <si>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</si>
  <si>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</si>
  <si>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</si>
  <si>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</si>
  <si>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</si>
  <si>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</si>
  <si>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</si>
  <si>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</si>
  <si>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</si>
  <si>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</si>
  <si>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</si>
  <si>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</si>
  <si>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</si>
  <si>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</si>
  <si>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</si>
  <si>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</si>
  <si>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</si>
  <si>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</si>
  <si>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</si>
  <si>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</si>
  <si>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</si>
  <si>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</si>
  <si>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</si>
  <si>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</si>
  <si>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</si>
  <si>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</si>
  <si>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</si>
  <si>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</si>
  <si>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</si>
  <si>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</si>
  <si>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</si>
  <si>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</si>
  <si>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</si>
  <si>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</si>
  <si>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</si>
  <si>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</si>
  <si>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</si>
  <si>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</si>
  <si>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</si>
  <si>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</si>
  <si>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</si>
  <si>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</si>
  <si>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</si>
  <si>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</si>
  <si>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</si>
  <si>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</si>
  <si>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</si>
  <si>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</si>
  <si>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</si>
  <si>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</si>
  <si>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</si>
  <si>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</si>
  <si>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</si>
  <si>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</si>
  <si>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</si>
  <si>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</si>
  <si>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</si>
  <si>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</si>
  <si>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</si>
  <si>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</si>
  <si>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</si>
  <si>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</si>
  <si>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</si>
  <si>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</si>
  <si>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</si>
  <si>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</si>
  <si>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</si>
  <si>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</si>
  <si>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</si>
  <si>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</si>
  <si>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</si>
  <si>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</si>
  <si>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</si>
  <si>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</si>
  <si>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</si>
  <si>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</si>
  <si>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</si>
  <si>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</si>
  <si>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</si>
  <si>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</si>
  <si>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</si>
  <si>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</si>
  <si>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</si>
  <si>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</si>
  <si>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</si>
  <si>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</si>
  <si>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</si>
  <si>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</si>
  <si>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</si>
  <si>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</si>
  <si>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</si>
  <si>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</si>
  <si>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</si>
  <si>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</si>
  <si>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</si>
  <si>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</si>
  <si>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</si>
  <si>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</si>
  <si>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</si>
  <si>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</si>
  <si>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</si>
  <si>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</si>
  <si>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</si>
  <si>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</si>
  <si>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</si>
  <si>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</si>
  <si>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</si>
  <si>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</si>
  <si>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</si>
  <si>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</si>
  <si>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</si>
  <si>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</si>
  <si>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</si>
  <si>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</si>
  <si>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</si>
  <si>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</si>
  <si>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</si>
  <si>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</si>
  <si>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</si>
  <si>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</si>
  <si>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</si>
  <si>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</si>
  <si>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</si>
  <si>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</si>
  <si>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</si>
  <si>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</si>
  <si>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</si>
  <si>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</si>
  <si>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</si>
  <si>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</si>
  <si>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</si>
  <si>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</si>
  <si>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</si>
  <si>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</si>
  <si>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</si>
  <si>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</si>
  <si>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</si>
  <si>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</si>
  <si>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</si>
  <si>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</si>
  <si>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</si>
  <si>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</si>
  <si>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</si>
  <si>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</si>
  <si>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</si>
  <si>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</si>
  <si>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</si>
  <si>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</si>
  <si>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</si>
  <si>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</si>
  <si>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</si>
  <si>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</si>
  <si>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</si>
  <si>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</si>
  <si>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</si>
  <si>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</si>
  <si>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</si>
  <si>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</si>
  <si>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</si>
  <si>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</si>
  <si>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</si>
  <si>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</si>
  <si>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</si>
  <si>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</si>
  <si>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</si>
  <si>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</si>
  <si>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</si>
  <si>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</si>
  <si>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</si>
  <si>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</si>
  <si>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</si>
  <si>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</si>
  <si>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</si>
  <si>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</si>
  <si>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</si>
  <si>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</si>
  <si>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</si>
  <si>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</si>
  <si>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</si>
  <si>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</si>
  <si>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</si>
  <si>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</si>
  <si>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</si>
  <si>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</si>
  <si>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</si>
  <si>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</si>
  <si>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</si>
  <si>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</si>
  <si>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</si>
  <si>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</si>
  <si>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</si>
  <si>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</si>
  <si>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</si>
  <si>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</si>
  <si>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</si>
  <si>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</si>
  <si>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</si>
  <si>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</si>
  <si>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</si>
  <si>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</si>
  <si>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</si>
  <si>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</si>
  <si>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</si>
  <si>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</si>
  <si>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</si>
  <si>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</si>
  <si>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</si>
  <si>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</si>
  <si>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</si>
  <si>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</si>
  <si>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</si>
  <si>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</si>
  <si>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</si>
  <si>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</si>
  <si>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</si>
  <si>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</si>
  <si>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</si>
  <si>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</si>
  <si>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</si>
  <si>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</si>
  <si>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</si>
  <si>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</si>
  <si>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</si>
  <si>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</si>
  <si>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</si>
  <si>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</si>
  <si>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</si>
  <si>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</si>
  <si>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</si>
  <si>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</si>
  <si>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</si>
  <si>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</si>
  <si>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</si>
  <si>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</si>
  <si>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</si>
  <si>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</si>
  <si>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</si>
  <si>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</si>
  <si>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</si>
  <si>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</si>
  <si>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</si>
  <si>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</si>
  <si>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</si>
  <si>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</si>
  <si>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</si>
  <si>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</si>
  <si>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</si>
  <si>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</si>
  <si>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</si>
  <si>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</si>
  <si>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</si>
  <si>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</si>
  <si>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</si>
  <si>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</si>
  <si>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</si>
  <si>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</si>
  <si>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</si>
  <si>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</si>
  <si>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</si>
  <si>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</si>
  <si>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</si>
  <si>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</si>
  <si>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</si>
  <si>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</si>
  <si>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</si>
  <si>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</si>
  <si>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</si>
  <si>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</si>
  <si>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</si>
  <si>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</si>
  <si>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</si>
  <si>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</si>
  <si>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</si>
  <si>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</si>
  <si>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</si>
  <si>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</si>
  <si>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</si>
  <si>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</si>
  <si>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</si>
  <si>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</si>
  <si>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</si>
  <si>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</si>
  <si>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</si>
  <si>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</si>
  <si>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</si>
  <si>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</si>
  <si>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</si>
  <si>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</si>
  <si>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</si>
  <si>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</si>
  <si>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</si>
  <si>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</si>
  <si>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</si>
  <si>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</si>
  <si>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</si>
  <si>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</si>
  <si>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</si>
  <si>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</si>
  <si>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</si>
  <si>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</si>
  <si>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</si>
  <si>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</si>
  <si>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</si>
  <si>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</si>
  <si>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</si>
  <si>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</si>
  <si>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</si>
  <si>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</si>
  <si>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</si>
  <si>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</si>
  <si>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</si>
  <si>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</si>
  <si>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</si>
  <si>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</si>
  <si>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</si>
  <si>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</si>
  <si>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</si>
  <si>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</si>
  <si>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</si>
  <si>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</si>
  <si>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</si>
  <si>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</si>
  <si>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</si>
  <si>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</si>
  <si>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</si>
  <si>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</si>
  <si>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</si>
  <si>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</si>
  <si>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</si>
  <si>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</si>
  <si>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</si>
  <si>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</si>
  <si>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</si>
  <si>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</si>
  <si>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</si>
  <si>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</si>
  <si>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</si>
  <si>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</si>
  <si>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</si>
  <si>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</si>
  <si>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</si>
  <si>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</si>
  <si>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</si>
  <si>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</si>
  <si>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</si>
  <si>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</si>
  <si>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</si>
  <si>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</si>
  <si>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</si>
  <si>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</si>
  <si>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</si>
  <si>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</si>
  <si>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</si>
  <si>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</si>
  <si>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</si>
  <si>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</si>
  <si>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</si>
  <si>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</si>
  <si>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</si>
  <si>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</si>
  <si>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</si>
  <si>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</si>
  <si>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</si>
  <si>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</si>
  <si>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</si>
  <si>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</si>
  <si>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</si>
  <si>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</si>
  <si>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</si>
  <si>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</si>
  <si>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</si>
  <si>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</si>
  <si>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</si>
  <si>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</si>
  <si>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</si>
  <si>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</si>
  <si>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</si>
  <si>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</si>
  <si>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</si>
  <si>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</si>
  <si>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</si>
  <si>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</si>
  <si>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</si>
  <si>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</si>
  <si>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</si>
  <si>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</si>
  <si>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</si>
  <si>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</si>
  <si>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</si>
  <si>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</si>
  <si>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</si>
  <si>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</si>
  <si>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</si>
  <si>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</si>
  <si>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</si>
  <si>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</si>
  <si>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</si>
  <si>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</si>
  <si>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</si>
  <si>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</si>
  <si>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</si>
  <si>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</si>
  <si>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</si>
  <si>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</si>
  <si>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</si>
  <si>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</si>
  <si>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</si>
  <si>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</si>
  <si>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</si>
  <si>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</si>
  <si>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</si>
  <si>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</si>
  <si>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</si>
  <si>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</si>
  <si>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</si>
  <si>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</si>
  <si>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</si>
  <si>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</si>
  <si>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</si>
  <si>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</si>
  <si>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</si>
  <si>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</si>
  <si>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</si>
  <si>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</si>
  <si>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</si>
  <si>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</si>
  <si>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</si>
  <si>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</si>
  <si>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</si>
  <si>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</si>
  <si>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</si>
  <si>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</si>
  <si>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</si>
  <si>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</si>
  <si>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</si>
  <si>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</si>
  <si>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</si>
  <si>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</si>
  <si>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</si>
  <si>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</si>
  <si>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</si>
  <si>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</si>
  <si>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</si>
  <si>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</si>
  <si>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</si>
  <si>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</si>
  <si>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</si>
  <si>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</si>
  <si>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</si>
  <si>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</si>
  <si>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</si>
  <si>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</si>
  <si>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</si>
  <si>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</si>
  <si>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</si>
  <si>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</si>
  <si>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</si>
  <si>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</si>
  <si>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</si>
  <si>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</si>
  <si>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</si>
  <si>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</si>
  <si>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</si>
  <si>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</si>
  <si>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</si>
  <si>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</si>
  <si>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</si>
  <si>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</si>
  <si>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</si>
  <si>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</si>
  <si>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</si>
  <si>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</si>
  <si>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</si>
  <si>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</si>
  <si>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</si>
  <si>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</si>
  <si>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</si>
  <si>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</si>
  <si>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</si>
  <si>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</si>
  <si>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</si>
  <si>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</si>
  <si>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</si>
  <si>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</si>
  <si>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</si>
  <si>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</si>
  <si>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</si>
  <si>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</si>
  <si>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</si>
  <si>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</si>
  <si>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</si>
  <si>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</si>
  <si>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</si>
  <si>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</si>
  <si>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</si>
  <si>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</si>
  <si>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</si>
  <si>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</si>
  <si>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</si>
  <si>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</si>
  <si>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</si>
  <si>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</si>
  <si>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</si>
  <si>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</si>
  <si>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</si>
  <si>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</si>
  <si>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</si>
  <si>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</si>
  <si>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</si>
  <si>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</si>
  <si>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</si>
  <si>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</si>
  <si>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</si>
  <si>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</si>
  <si>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</si>
  <si>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</si>
  <si>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</si>
  <si>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</si>
  <si>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</si>
  <si>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</si>
  <si>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</si>
  <si>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</si>
  <si>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</si>
  <si>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</si>
  <si>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</si>
  <si>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</si>
  <si>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</si>
  <si>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</si>
  <si>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</si>
  <si>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</si>
  <si>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</si>
  <si>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</si>
  <si>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</si>
  <si>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</si>
  <si>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</si>
  <si>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</si>
  <si>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</si>
  <si>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</si>
  <si>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</si>
  <si>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</si>
  <si>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</si>
  <si>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</si>
  <si>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</si>
  <si>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</si>
  <si>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</si>
  <si>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</si>
  <si>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</si>
  <si>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</si>
  <si>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</si>
  <si>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</si>
  <si>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</si>
  <si>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</si>
  <si>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</si>
  <si>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</si>
  <si>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</si>
  <si>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</si>
  <si>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</si>
  <si>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</si>
  <si>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</si>
  <si>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</si>
  <si>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</si>
  <si>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</si>
  <si>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</si>
  <si>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</si>
  <si>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</si>
  <si>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</si>
  <si>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</si>
  <si>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</si>
  <si>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</si>
  <si>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</si>
  <si>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</si>
  <si>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</si>
  <si>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</si>
  <si>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</si>
  <si>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</si>
  <si>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</si>
  <si>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</si>
  <si>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</si>
  <si>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</si>
  <si>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</si>
  <si>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</si>
  <si>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</si>
  <si>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</si>
  <si>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</si>
  <si>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</si>
  <si>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</si>
  <si>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</si>
  <si>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</si>
  <si>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</si>
  <si>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</si>
  <si>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</si>
  <si>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</si>
  <si>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</si>
  <si>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</si>
  <si>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</si>
  <si>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</si>
  <si>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</si>
  <si>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</si>
  <si>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</si>
  <si>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</si>
  <si>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</si>
  <si>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</si>
  <si>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</si>
  <si>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</si>
  <si>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</si>
  <si>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</si>
  <si>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</si>
  <si>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</si>
  <si>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</si>
  <si>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</si>
  <si>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</si>
  <si>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</si>
  <si>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</si>
  <si>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</si>
  <si>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</si>
  <si>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</si>
  <si>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</si>
  <si>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</si>
  <si>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</si>
  <si>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</si>
  <si>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</si>
  <si>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</si>
  <si>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</si>
  <si>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</si>
  <si>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</si>
  <si>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</si>
  <si>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</si>
  <si>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</si>
  <si>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</si>
  <si>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</si>
  <si>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</si>
  <si>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</si>
  <si>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</si>
  <si>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</si>
  <si>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</si>
  <si>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</si>
  <si>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</si>
  <si>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</si>
  <si>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</si>
  <si>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</si>
  <si>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</si>
  <si>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</si>
  <si>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</si>
  <si>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</si>
  <si>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</si>
  <si>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</si>
  <si>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</si>
  <si>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</si>
  <si>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</si>
  <si>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</si>
  <si>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</si>
  <si>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</si>
  <si>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</si>
  <si>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</si>
  <si>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</si>
  <si>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</si>
  <si>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</si>
  <si>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</si>
  <si>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</si>
  <si>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</si>
  <si>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</si>
  <si>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</si>
  <si>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</si>
  <si>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</si>
  <si>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</si>
  <si>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</si>
  <si>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</si>
  <si>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</si>
  <si>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</si>
  <si>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</si>
  <si>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</si>
  <si>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</si>
  <si>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</si>
  <si>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</si>
  <si>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</si>
  <si>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</si>
  <si>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</si>
  <si>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</si>
  <si>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</si>
  <si>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</si>
  <si>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</si>
  <si>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</si>
  <si>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</si>
  <si>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</si>
  <si>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</si>
  <si>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</si>
  <si>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</si>
  <si>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</si>
  <si>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</si>
  <si>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</si>
  <si>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</si>
  <si>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</si>
  <si>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</si>
  <si>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</si>
  <si>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</si>
  <si>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</si>
  <si>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</si>
  <si>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</si>
  <si>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</si>
  <si>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</si>
  <si>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</si>
  <si>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</si>
  <si>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</si>
  <si>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</si>
  <si>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</si>
  <si>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</si>
  <si>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</si>
  <si>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</si>
  <si>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</si>
  <si>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</si>
  <si>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</si>
  <si>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</si>
  <si>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</si>
  <si>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</si>
  <si>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</si>
  <si>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</si>
  <si>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</si>
  <si>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</si>
  <si>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</si>
  <si>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</si>
  <si>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</si>
  <si>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</si>
  <si>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</si>
  <si>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</si>
  <si>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</si>
  <si>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</si>
  <si>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</si>
  <si>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</si>
  <si>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</si>
  <si>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</si>
  <si>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</si>
  <si>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</si>
  <si>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</si>
  <si>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</si>
  <si>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</si>
  <si>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</si>
  <si>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</si>
  <si>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</si>
  <si>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</si>
  <si>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</si>
  <si>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</si>
  <si>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</si>
  <si>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</si>
  <si>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</si>
  <si>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</si>
  <si>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</si>
  <si>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</si>
  <si>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</si>
  <si>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</si>
  <si>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</si>
  <si>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</si>
  <si>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</si>
  <si>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</si>
  <si>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</si>
  <si>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</si>
  <si>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</si>
  <si>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</si>
  <si>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</si>
  <si>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</si>
  <si>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</si>
  <si>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</si>
  <si>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</si>
  <si>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</si>
  <si>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</si>
  <si>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</si>
  <si>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</si>
  <si>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</si>
  <si>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</si>
  <si>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</si>
  <si>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</si>
  <si>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</si>
  <si>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</si>
  <si>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</si>
  <si>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</si>
  <si>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</si>
  <si>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</si>
  <si>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</si>
  <si>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</si>
  <si>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</si>
  <si>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</si>
  <si>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</si>
  <si>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</si>
  <si>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</si>
  <si>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</si>
  <si>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</si>
  <si>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</si>
  <si>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</si>
  <si>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</si>
  <si>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</si>
  <si>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</si>
  <si>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</si>
  <si>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</si>
  <si>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</si>
  <si>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</si>
  <si>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</si>
  <si>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</si>
  <si>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</si>
  <si>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</si>
  <si>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</si>
  <si>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</si>
  <si>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</si>
  <si>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</si>
  <si>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</si>
  <si>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</si>
  <si>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</si>
  <si>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</si>
  <si>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</si>
  <si>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</si>
  <si>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</si>
  <si>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</si>
  <si>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</si>
  <si>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</si>
  <si>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</si>
  <si>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</si>
  <si>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</si>
  <si>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</si>
  <si>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</si>
  <si>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</si>
  <si>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</si>
  <si>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</si>
  <si>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</si>
  <si>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</si>
  <si>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</si>
  <si>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</si>
  <si>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</si>
  <si>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</si>
  <si>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</si>
  <si>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</si>
  <si>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</si>
  <si>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</si>
  <si>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</si>
  <si>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</si>
  <si>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</si>
  <si>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</si>
  <si>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</si>
  <si>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</si>
  <si>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</si>
  <si>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</si>
  <si>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</si>
  <si>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</si>
  <si>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</si>
  <si>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</si>
  <si>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</si>
  <si>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</si>
  <si>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</si>
  <si>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</si>
  <si>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</si>
  <si>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</si>
  <si>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</si>
  <si>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</si>
  <si>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</si>
  <si>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</si>
  <si>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</si>
  <si>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</si>
  <si>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</si>
  <si>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</si>
  <si>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</si>
  <si>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</si>
  <si>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</si>
  <si>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</si>
  <si>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</si>
  <si>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</si>
  <si>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</si>
  <si>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</si>
  <si>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</si>
  <si>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</si>
  <si>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</si>
  <si>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</si>
  <si>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</si>
  <si>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</si>
  <si>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</si>
  <si>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</si>
  <si>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</si>
  <si>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</si>
  <si>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</si>
  <si>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</si>
  <si>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</si>
  <si>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</si>
  <si>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</si>
  <si>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</si>
  <si>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</si>
  <si>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</si>
  <si>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</si>
  <si>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</si>
  <si>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</si>
  <si>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</si>
  <si>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</si>
  <si>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</si>
  <si>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</si>
  <si>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</si>
  <si>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</si>
  <si>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</si>
  <si>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</si>
  <si>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</si>
  <si>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</si>
  <si>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</si>
  <si>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</si>
  <si>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</si>
  <si>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</si>
  <si>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</si>
  <si>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</si>
  <si>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</si>
  <si>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</si>
  <si>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</si>
  <si>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</si>
  <si>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</si>
  <si>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</si>
  <si>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</si>
  <si>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</si>
  <si>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</si>
  <si>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</si>
  <si>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</si>
  <si>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</si>
  <si>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</si>
  <si>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</si>
  <si>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</si>
  <si>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</si>
  <si>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</si>
  <si>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</si>
  <si>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</si>
  <si>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</si>
  <si>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</si>
  <si>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</si>
  <si>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</si>
  <si>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</si>
  <si>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</si>
  <si>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</si>
  <si>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</si>
  <si>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</si>
  <si>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</si>
  <si>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</si>
  <si>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</si>
  <si>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</si>
  <si>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</si>
  <si>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</si>
  <si>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</si>
  <si>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</si>
  <si>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</si>
  <si>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</si>
  <si>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</si>
  <si>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</si>
  <si>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</si>
  <si>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</si>
  <si>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</si>
  <si>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</si>
  <si>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</si>
  <si>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</si>
  <si>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</si>
  <si>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</si>
  <si>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</si>
  <si>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</si>
  <si>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</si>
  <si>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</si>
  <si>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</si>
  <si>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</si>
  <si>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</si>
  <si>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</si>
  <si>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</si>
  <si>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</si>
  <si>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</si>
  <si>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</si>
  <si>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</si>
  <si>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</si>
  <si>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</si>
  <si>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</si>
  <si>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</si>
  <si>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</si>
  <si>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</si>
  <si>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</si>
  <si>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</si>
  <si>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</si>
  <si>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</si>
  <si>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</si>
  <si>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</si>
  <si>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</si>
  <si>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</si>
  <si>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</si>
  <si>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</si>
  <si>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</si>
  <si>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</si>
  <si>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</si>
  <si>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</si>
  <si>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</si>
  <si>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</si>
  <si>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</si>
  <si>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</si>
  <si>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</si>
  <si>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</si>
  <si>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</si>
  <si>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</si>
  <si>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</si>
  <si>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</si>
  <si>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</si>
  <si>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</si>
  <si>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</si>
  <si>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</si>
  <si>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</si>
  <si>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</si>
  <si>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</si>
  <si>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</si>
  <si>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</si>
  <si>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</si>
  <si>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</si>
  <si>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</si>
  <si>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</si>
  <si>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</si>
  <si>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</si>
  <si>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</si>
  <si>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</si>
  <si>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</si>
  <si>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</si>
  <si>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</si>
  <si>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</si>
  <si>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</si>
  <si>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</si>
  <si>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</si>
  <si>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</si>
  <si>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</si>
  <si>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</si>
  <si>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</si>
  <si>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</si>
  <si>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</si>
  <si>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</si>
  <si>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</si>
  <si>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</si>
  <si>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</si>
  <si>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</si>
  <si>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</si>
  <si>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</si>
  <si>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</si>
  <si>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</si>
  <si>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</si>
  <si>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</si>
  <si>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</si>
  <si>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</si>
  <si>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</si>
  <si>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</si>
  <si>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</si>
  <si>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</si>
  <si>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</si>
  <si>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</si>
  <si>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</si>
  <si>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</si>
  <si>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</si>
  <si>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</si>
  <si>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</si>
  <si>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</si>
  <si>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</si>
  <si>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</si>
  <si>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</si>
  <si>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</si>
  <si>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</si>
  <si>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</si>
  <si>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</si>
  <si>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</si>
  <si>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</si>
  <si>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</si>
  <si>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</si>
  <si>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</si>
  <si>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</si>
  <si>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</si>
  <si>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</si>
  <si>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</si>
  <si>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</si>
  <si>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</si>
  <si>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</si>
  <si>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</si>
  <si>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</si>
  <si>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</si>
  <si>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</si>
  <si>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</si>
  <si>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</si>
  <si>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</si>
  <si>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</si>
  <si>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</si>
  <si>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</si>
  <si>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</si>
  <si>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</si>
  <si>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</si>
  <si>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</si>
  <si>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</si>
  <si>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</si>
  <si>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</si>
  <si>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</si>
  <si>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</si>
  <si>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</si>
  <si>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</si>
  <si>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</si>
  <si>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</si>
  <si>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</si>
  <si>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</si>
  <si>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</si>
  <si>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</si>
  <si>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</si>
  <si>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</si>
  <si>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</si>
  <si>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</si>
  <si>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</si>
  <si>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</si>
  <si>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</si>
  <si>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</si>
  <si>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</si>
  <si>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</si>
  <si>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</si>
  <si>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</si>
  <si>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</si>
  <si>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</si>
  <si>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</si>
  <si>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</si>
  <si>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</si>
  <si>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</si>
  <si>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</si>
  <si>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</si>
  <si>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</si>
  <si>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</si>
  <si>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</si>
  <si>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</si>
  <si>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</si>
  <si>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</si>
  <si>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</si>
  <si>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</si>
  <si>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</si>
  <si>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</si>
  <si>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</si>
  <si>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</si>
  <si>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</si>
  <si>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</si>
  <si>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</si>
  <si>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</si>
  <si>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</si>
  <si>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</si>
  <si>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</si>
  <si>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</si>
  <si>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</si>
  <si>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</si>
  <si>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</si>
  <si>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</si>
  <si>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</si>
  <si>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</si>
  <si>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</si>
  <si>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</si>
  <si>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</si>
  <si>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</si>
  <si>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</si>
  <si>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</si>
  <si>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</si>
  <si>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</si>
  <si>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</si>
  <si>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</si>
  <si>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</si>
  <si>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</si>
  <si>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</si>
  <si>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</si>
  <si>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</si>
  <si>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</si>
  <si>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</si>
  <si>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</si>
  <si>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</si>
  <si>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</si>
  <si>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</si>
  <si>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</si>
  <si>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</si>
  <si>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</si>
  <si>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</si>
  <si>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</si>
  <si>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</si>
  <si>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</si>
  <si>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</si>
  <si>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</si>
  <si>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</si>
  <si>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</si>
  <si>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</si>
  <si>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</si>
  <si>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</si>
  <si>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</si>
  <si>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</si>
  <si>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</si>
  <si>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</si>
  <si>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</si>
  <si>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</si>
  <si>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</si>
  <si>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</si>
  <si>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</si>
  <si>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</si>
  <si>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</si>
  <si>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</si>
  <si>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</si>
  <si>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</si>
  <si>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</si>
  <si>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</si>
  <si>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</si>
  <si>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</si>
  <si>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</si>
  <si>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</si>
  <si>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</si>
  <si>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</si>
  <si>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</si>
  <si>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</si>
  <si>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</si>
  <si>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</si>
  <si>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</si>
  <si>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</si>
  <si>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</si>
  <si>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</si>
  <si>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</si>
  <si>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</si>
  <si>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</si>
  <si>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</si>
  <si>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</si>
  <si>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</si>
  <si>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</si>
  <si>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</si>
  <si>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</si>
  <si>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</si>
  <si>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</si>
  <si>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</si>
  <si>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</si>
  <si>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</si>
  <si>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</si>
  <si>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</si>
  <si>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</si>
  <si>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</si>
  <si>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</si>
  <si>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</si>
  <si>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</si>
  <si>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</si>
  <si>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</si>
  <si>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</si>
  <si>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</si>
  <si>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</si>
  <si>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</si>
  <si>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</si>
  <si>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</si>
  <si>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</si>
  <si>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</si>
  <si>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</si>
  <si>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</si>
  <si>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</si>
  <si>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</si>
  <si>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</si>
  <si>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</si>
  <si>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</si>
  <si>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</si>
  <si>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</si>
  <si>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</si>
  <si>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</si>
  <si>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</si>
  <si>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</si>
  <si>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</si>
  <si>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</si>
  <si>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</si>
  <si>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</si>
  <si>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</si>
  <si>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</si>
  <si>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</si>
  <si>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</si>
  <si>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</si>
  <si>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</si>
  <si>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</si>
  <si>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</si>
  <si>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</si>
  <si>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</si>
  <si>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</si>
  <si>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</si>
  <si>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</si>
  <si>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</si>
  <si>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</si>
  <si>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</si>
  <si>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</si>
  <si>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</si>
  <si>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</si>
  <si>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</si>
  <si>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</si>
  <si>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</si>
  <si>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</si>
  <si>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</si>
  <si>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</si>
  <si>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</si>
  <si>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</si>
  <si>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</si>
  <si>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</si>
  <si>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</si>
  <si>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</si>
  <si>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</si>
  <si>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</si>
  <si>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</si>
  <si>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</si>
  <si>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</si>
  <si>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</si>
  <si>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</si>
  <si>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</si>
  <si>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</si>
  <si>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</si>
  <si>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</si>
  <si>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</si>
  <si>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</si>
  <si>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</si>
  <si>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</si>
  <si>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</si>
  <si>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</si>
  <si>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</si>
  <si>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</si>
  <si>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</si>
  <si>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</si>
  <si>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</si>
  <si>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</si>
  <si>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</si>
  <si>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</si>
  <si>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</si>
  <si>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</si>
  <si>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</si>
  <si>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</si>
  <si>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</si>
  <si>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</si>
  <si>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</si>
  <si>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</si>
  <si>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</si>
  <si>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</si>
  <si>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</si>
  <si>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</si>
  <si>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</si>
  <si>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</si>
  <si>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</si>
  <si>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</si>
  <si>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</si>
  <si>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</si>
  <si>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</si>
  <si>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</si>
  <si>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</si>
  <si>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</si>
  <si>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</si>
  <si>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</si>
  <si>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</si>
  <si>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</si>
  <si>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</si>
  <si>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</si>
  <si>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</si>
  <si>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</si>
  <si>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</si>
  <si>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</si>
  <si>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</si>
  <si>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</si>
  <si>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</si>
  <si>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</si>
  <si>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</si>
  <si>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</si>
  <si>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</si>
  <si>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</si>
  <si>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</si>
  <si>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</si>
  <si>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</si>
  <si>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</si>
  <si>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</si>
  <si>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</si>
  <si>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</si>
  <si>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</si>
  <si>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</si>
  <si>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</si>
  <si>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</si>
  <si>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</si>
  <si>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</si>
  <si>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</si>
  <si>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</si>
  <si>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</si>
  <si>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</si>
  <si>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</si>
  <si>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</si>
  <si>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</si>
  <si>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</si>
  <si>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</si>
  <si>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</si>
  <si>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</si>
  <si>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</si>
  <si>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</si>
  <si>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</si>
  <si>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</si>
  <si>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</si>
  <si>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</si>
  <si>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</si>
  <si>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</si>
  <si>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</si>
  <si>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</si>
  <si>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</si>
  <si>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</si>
  <si>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</si>
  <si>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</si>
  <si>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</si>
  <si>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</si>
  <si>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</si>
  <si>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</si>
  <si>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</si>
  <si>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</si>
  <si>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</si>
  <si>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</si>
  <si>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</si>
  <si>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</si>
  <si>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</si>
  <si>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</si>
  <si>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</si>
  <si>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</si>
  <si>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</si>
  <si>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</si>
  <si>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</si>
  <si>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</si>
  <si>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</si>
  <si>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</si>
  <si>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</si>
  <si>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</si>
  <si>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</si>
  <si>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</si>
  <si>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</si>
  <si>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</si>
  <si>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</si>
  <si>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</si>
  <si>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</si>
  <si>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</si>
  <si>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</si>
  <si>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</si>
  <si>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</si>
  <si>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</si>
  <si>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</si>
  <si>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</si>
  <si>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</si>
  <si>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</si>
  <si>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</si>
  <si>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</si>
  <si>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</si>
  <si>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</si>
  <si>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</si>
  <si>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</si>
  <si>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</si>
  <si>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</si>
  <si>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</si>
  <si>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</si>
  <si>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</si>
  <si>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</si>
  <si>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</si>
  <si>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</si>
  <si>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</si>
  <si>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</si>
  <si>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</si>
  <si>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</si>
  <si>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</si>
  <si>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</si>
  <si>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</si>
  <si>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</si>
  <si>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</si>
  <si>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</si>
  <si>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</si>
  <si>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</si>
  <si>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</si>
  <si>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</si>
  <si>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</si>
  <si>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</si>
  <si>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</si>
  <si>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</si>
  <si>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</si>
  <si>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</si>
  <si>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</si>
  <si>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</si>
  <si>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</si>
  <si>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</si>
  <si>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</si>
  <si>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</si>
  <si>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</si>
  <si>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</si>
  <si>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</si>
  <si>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</si>
  <si>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</si>
  <si>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</si>
  <si>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</si>
  <si>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</si>
  <si>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</si>
  <si>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</si>
  <si>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</si>
  <si>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</si>
  <si>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</si>
  <si>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</si>
  <si>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</si>
  <si>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</si>
  <si>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</si>
  <si>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</si>
  <si>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</si>
  <si>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</si>
  <si>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</si>
  <si>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</si>
  <si>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</si>
  <si>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</si>
  <si>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</si>
  <si>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</si>
  <si>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</si>
  <si>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</si>
  <si>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</si>
  <si>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</si>
  <si>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</si>
  <si>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</si>
  <si>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</si>
  <si>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</si>
  <si>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</si>
  <si>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</si>
  <si>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</si>
  <si>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</si>
  <si>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</si>
  <si>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</si>
  <si>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</si>
  <si>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</si>
  <si>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</si>
  <si>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</si>
  <si>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</si>
  <si>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</si>
  <si>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</si>
  <si>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</si>
  <si>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</si>
  <si>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</si>
  <si>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</si>
  <si>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</si>
  <si>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</si>
  <si>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</si>
  <si>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</si>
  <si>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</si>
  <si>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</si>
  <si>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</si>
  <si>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</si>
  <si>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</si>
  <si>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</si>
  <si>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</si>
  <si>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</si>
  <si>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</si>
  <si>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</si>
  <si>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</si>
  <si>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</si>
  <si>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</si>
  <si>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</si>
  <si>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</si>
  <si>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</si>
  <si>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</si>
  <si>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</si>
  <si>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</si>
  <si>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</si>
  <si>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</si>
  <si>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</si>
  <si>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</si>
  <si>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</si>
  <si>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</si>
  <si>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</si>
  <si>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</si>
  <si>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</si>
  <si>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</si>
  <si>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</si>
  <si>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</si>
  <si>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</si>
  <si>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</si>
  <si>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</si>
  <si>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</si>
  <si>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</si>
  <si>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</si>
  <si>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</si>
  <si>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</si>
  <si>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</si>
  <si>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</si>
  <si>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</si>
  <si>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</si>
  <si>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</si>
  <si>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</si>
  <si>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</si>
  <si>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</si>
  <si>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</si>
  <si>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</si>
  <si>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</si>
  <si>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</si>
  <si>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</si>
  <si>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</si>
  <si>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</si>
  <si>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</si>
  <si>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</si>
  <si>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</si>
  <si>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</si>
  <si>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</si>
  <si>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</si>
  <si>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</si>
  <si>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</si>
  <si>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</si>
  <si>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</si>
  <si>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</si>
  <si>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</si>
  <si>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</si>
  <si>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</si>
  <si>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</si>
  <si>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</si>
  <si>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</si>
  <si>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</si>
  <si>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</si>
  <si>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</si>
  <si>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</si>
  <si>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</si>
  <si>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</si>
  <si>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</si>
  <si>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</si>
  <si>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</si>
  <si>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</si>
  <si>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</si>
  <si>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</si>
  <si>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</si>
  <si>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</si>
  <si>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</si>
  <si>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</si>
  <si>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</si>
  <si>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</si>
  <si>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</si>
  <si>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</si>
  <si>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</si>
  <si>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</si>
  <si>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</si>
  <si>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</si>
  <si>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</si>
  <si>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</si>
  <si>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</si>
  <si>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</si>
  <si>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</si>
  <si>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</si>
  <si>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</si>
  <si>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</si>
  <si>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</si>
  <si>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</si>
  <si>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</si>
  <si>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</si>
  <si>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</si>
  <si>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</si>
  <si>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</si>
  <si>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</si>
  <si>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</si>
  <si>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</si>
  <si>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</si>
  <si>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</si>
  <si>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</si>
  <si>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</si>
  <si>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</si>
  <si>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</si>
  <si>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</si>
  <si>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</si>
  <si>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</si>
  <si>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</si>
  <si>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</si>
  <si>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</si>
  <si>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</si>
  <si>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</si>
  <si>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</si>
  <si>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</si>
  <si>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</si>
  <si>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</si>
  <si>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</si>
  <si>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</si>
  <si>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</si>
  <si>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</si>
  <si>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</si>
  <si>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</si>
  <si>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</si>
  <si>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</si>
  <si>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</si>
  <si>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</si>
  <si>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</si>
  <si>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</si>
  <si>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</si>
  <si>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</si>
  <si>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</si>
  <si>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</si>
  <si>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</si>
  <si>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</si>
  <si>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</si>
  <si>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</si>
  <si>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</si>
  <si>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</si>
  <si>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</si>
  <si>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</si>
  <si>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</si>
  <si>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</si>
  <si>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</si>
  <si>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</si>
  <si>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</si>
  <si>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</si>
  <si>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</si>
  <si>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</si>
  <si>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</si>
  <si>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</si>
  <si>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</si>
  <si>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</si>
  <si>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</si>
  <si>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</si>
  <si>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</si>
  <si>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</si>
  <si>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</si>
  <si>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</si>
  <si>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</si>
  <si>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</si>
  <si>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</si>
  <si>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</si>
  <si>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</si>
  <si>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</si>
  <si>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</si>
  <si>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</si>
  <si>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</si>
  <si>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</si>
  <si>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</si>
  <si>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</si>
  <si>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</si>
  <si>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</si>
  <si>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</si>
  <si>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</si>
  <si>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</si>
  <si>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</si>
  <si>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</si>
  <si>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</si>
  <si>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</si>
  <si>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</si>
  <si>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</si>
  <si>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</si>
  <si>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</si>
  <si>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</si>
  <si>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</si>
  <si>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</si>
  <si>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</si>
  <si>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</si>
  <si>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</si>
  <si>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</si>
  <si>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</si>
  <si>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</si>
  <si>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</si>
  <si>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</si>
  <si>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</si>
  <si>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</si>
  <si>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</si>
  <si>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</si>
  <si>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</si>
  <si>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</si>
  <si>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</si>
  <si>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</si>
  <si>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</si>
  <si>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</si>
  <si>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</si>
  <si>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</si>
  <si>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</si>
  <si>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</si>
  <si>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</si>
  <si>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</si>
  <si>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</si>
  <si>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</si>
  <si>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</si>
  <si>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</si>
  <si>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</si>
  <si>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</si>
  <si>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</si>
  <si>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</si>
  <si>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</si>
  <si>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</si>
  <si>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</si>
  <si>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</si>
  <si>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</si>
  <si>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</si>
  <si>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</si>
  <si>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</si>
  <si>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</si>
  <si>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</si>
  <si>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</si>
  <si>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</si>
  <si>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</si>
  <si>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</si>
  <si>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</si>
  <si>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</si>
  <si>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</si>
  <si>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</si>
  <si>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</si>
  <si>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</si>
  <si>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</si>
  <si>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</si>
  <si>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</si>
  <si>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</si>
  <si>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</si>
  <si>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</si>
  <si>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</si>
  <si>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</si>
  <si>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</si>
  <si>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</si>
  <si>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</si>
  <si>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</si>
  <si>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</si>
  <si>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</si>
  <si>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</si>
  <si>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</si>
  <si>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</si>
  <si>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</si>
  <si>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</si>
  <si>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</si>
  <si>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</si>
  <si>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</si>
  <si>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</si>
  <si>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</si>
  <si>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</si>
  <si>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</si>
  <si>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</si>
  <si>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</si>
  <si>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</si>
  <si>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</si>
  <si>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</si>
  <si>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</si>
  <si>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</si>
  <si>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</si>
  <si>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</si>
  <si>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</si>
  <si>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</si>
  <si>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</si>
  <si>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</si>
  <si>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</si>
  <si>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</si>
  <si>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</si>
  <si>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</si>
  <si>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</si>
  <si>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</si>
  <si>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</si>
  <si>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</si>
  <si>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</si>
  <si>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</si>
  <si>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</si>
  <si>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</si>
  <si>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</si>
  <si>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</si>
  <si>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</si>
  <si>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</si>
  <si>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</si>
  <si>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</si>
  <si>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</si>
  <si>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</si>
  <si>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</si>
  <si>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</si>
  <si>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</si>
  <si>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</si>
  <si>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</si>
  <si>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</si>
  <si>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</si>
  <si>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</si>
  <si>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</si>
  <si>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</si>
  <si>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</si>
  <si>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</si>
  <si>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</si>
  <si>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</si>
  <si>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</si>
  <si>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</si>
  <si>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</si>
  <si>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</si>
  <si>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</si>
  <si>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</si>
  <si>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</si>
  <si>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</si>
  <si>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</si>
  <si>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</si>
  <si>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</si>
  <si>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</si>
  <si>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</si>
  <si>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</si>
  <si>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</si>
  <si>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</si>
  <si>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</si>
  <si>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</si>
  <si>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</si>
  <si>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</si>
  <si>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</si>
  <si>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</si>
  <si>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</si>
  <si>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</si>
  <si>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</si>
  <si>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</si>
  <si>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</si>
  <si>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</si>
  <si>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</si>
  <si>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</si>
  <si>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</si>
  <si>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</si>
  <si>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</si>
  <si>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</si>
  <si>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</si>
  <si>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</si>
  <si>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</si>
  <si>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</si>
  <si>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</si>
  <si>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</si>
  <si>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</si>
  <si>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</si>
  <si>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</si>
  <si>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</si>
  <si>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</si>
  <si>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</si>
  <si>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</si>
  <si>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</si>
  <si>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</si>
  <si>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</si>
  <si>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</si>
  <si>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</si>
  <si>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</si>
  <si>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</si>
  <si>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</si>
  <si>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</si>
  <si>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</si>
  <si>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</si>
  <si>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</si>
  <si>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</si>
  <si>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</si>
  <si>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</si>
  <si>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</si>
  <si>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</si>
  <si>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</si>
  <si>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</si>
  <si>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</si>
  <si>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</si>
  <si>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</si>
  <si>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</si>
  <si>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</si>
  <si>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</si>
  <si>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</si>
  <si>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</si>
  <si>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</si>
  <si>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</si>
  <si>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</si>
  <si>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</si>
  <si>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</si>
  <si>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</si>
  <si>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</si>
  <si>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</si>
  <si>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</si>
  <si>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</si>
  <si>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</si>
  <si>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</si>
  <si>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</si>
  <si>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</si>
  <si>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</si>
  <si>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</si>
  <si>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</si>
  <si>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</si>
  <si>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</si>
  <si>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</si>
  <si>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</si>
  <si>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</si>
  <si>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</si>
  <si>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</si>
  <si>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</si>
  <si>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</si>
  <si>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</si>
  <si>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</si>
  <si>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</si>
  <si>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</si>
  <si>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</si>
  <si>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</si>
  <si>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</si>
  <si>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</si>
  <si>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</si>
  <si>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</si>
  <si>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</si>
  <si>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</si>
  <si>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</si>
  <si>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</si>
  <si>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</si>
  <si>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</si>
  <si>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</si>
  <si>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</si>
  <si>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</si>
  <si>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</si>
  <si>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</si>
  <si>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</si>
  <si>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</si>
  <si>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</si>
  <si>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</si>
  <si>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</si>
  <si>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</si>
  <si>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</si>
  <si>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</si>
  <si>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</si>
  <si>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</si>
  <si>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</si>
  <si>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</si>
  <si>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</si>
  <si>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</si>
  <si>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</si>
  <si>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</si>
  <si>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</si>
  <si>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</si>
  <si>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</si>
  <si>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</si>
  <si>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</si>
  <si>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</si>
  <si>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</si>
  <si>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</si>
  <si>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</si>
  <si>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</si>
  <si>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</si>
  <si>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</si>
  <si>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</si>
  <si>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</si>
  <si>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</si>
  <si>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</si>
  <si>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</si>
  <si>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</si>
  <si>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</si>
  <si>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</si>
  <si>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</si>
  <si>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</si>
  <si>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</si>
  <si>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</si>
  <si>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</si>
  <si>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</si>
  <si>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</si>
  <si>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</si>
  <si>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</si>
  <si>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</si>
  <si>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</si>
  <si>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</si>
  <si>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</si>
  <si>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</si>
  <si>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</si>
  <si>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</si>
  <si>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</si>
  <si>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</si>
  <si>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</si>
  <si>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</si>
  <si>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</si>
  <si>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</si>
  <si>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</si>
  <si>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</si>
  <si>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</si>
  <si>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</si>
  <si>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</si>
  <si>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</si>
  <si>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</si>
  <si>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</si>
  <si>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</si>
  <si>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</si>
  <si>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</si>
  <si>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</si>
  <si>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</si>
  <si>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</si>
  <si>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</si>
  <si>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</si>
  <si>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</si>
  <si>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</si>
  <si>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</si>
  <si>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</si>
  <si>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</si>
  <si>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</si>
  <si>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</si>
  <si>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</si>
  <si>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</si>
  <si>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</si>
  <si>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</si>
  <si>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</si>
  <si>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</si>
  <si>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</si>
  <si>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</si>
  <si>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</si>
  <si>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</si>
  <si>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</si>
  <si>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</si>
  <si>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</si>
  <si>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</si>
  <si>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</si>
  <si>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</si>
  <si>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</si>
  <si>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</si>
  <si>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</si>
  <si>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</si>
  <si>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</si>
  <si>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</si>
  <si>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</si>
  <si>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</si>
  <si>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</si>
  <si>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</si>
  <si>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</si>
  <si>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</si>
  <si>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</si>
  <si>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</si>
  <si>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</si>
  <si>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</si>
  <si>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</si>
  <si>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</si>
  <si>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</si>
  <si>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</si>
  <si>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</si>
  <si>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</si>
  <si>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</si>
  <si>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</si>
  <si>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</si>
  <si>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</si>
  <si>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</si>
  <si>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</si>
  <si>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</si>
  <si>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</si>
  <si>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</si>
  <si>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</si>
  <si>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</si>
  <si>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</si>
  <si>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</si>
  <si>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</si>
  <si>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</si>
  <si>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</si>
  <si>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</si>
  <si>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</si>
  <si>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</si>
  <si>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</si>
  <si>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</si>
  <si>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</si>
  <si>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</si>
  <si>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</si>
  <si>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</si>
  <si>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</si>
  <si>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</si>
  <si>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</si>
  <si>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</si>
  <si>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</si>
  <si>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</si>
  <si>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</si>
  <si>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</si>
  <si>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</si>
  <si>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</si>
  <si>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</si>
  <si>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</si>
  <si>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</si>
  <si>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</si>
  <si>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</si>
  <si>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</si>
  <si>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</si>
  <si>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</si>
  <si>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</si>
  <si>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</si>
  <si>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</si>
  <si>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</si>
  <si>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</si>
  <si>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</si>
  <si>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</si>
  <si>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</si>
  <si>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</si>
  <si>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</si>
  <si>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</si>
  <si>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</si>
  <si>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</si>
  <si>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</si>
  <si>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</si>
  <si>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</si>
  <si>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</si>
  <si>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</si>
  <si>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</si>
  <si>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</si>
  <si>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</si>
  <si>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</si>
  <si>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</si>
  <si>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</si>
  <si>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</si>
  <si>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</si>
  <si>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</si>
  <si>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</si>
  <si>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</si>
  <si>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</si>
  <si>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</si>
  <si>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</si>
  <si>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</si>
  <si>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</si>
  <si>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</si>
  <si>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</si>
  <si>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</si>
  <si>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</si>
  <si>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</si>
  <si>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</si>
  <si>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</si>
  <si>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</si>
  <si>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</si>
  <si>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</si>
  <si>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</si>
  <si>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</si>
  <si>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</si>
  <si>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</si>
  <si>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</si>
  <si>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</si>
  <si>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</si>
  <si>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</si>
  <si>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</si>
  <si>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</si>
  <si>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</si>
  <si>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</si>
  <si>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</si>
  <si>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</si>
  <si>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</si>
  <si>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</si>
  <si>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</si>
  <si>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</si>
  <si>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</si>
  <si>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</si>
  <si>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</si>
  <si>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</si>
  <si>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</si>
  <si>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</si>
  <si>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</si>
  <si>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</si>
  <si>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</si>
  <si>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</si>
  <si>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</si>
  <si>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</si>
  <si>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</si>
  <si>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</si>
  <si>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</si>
  <si>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</si>
  <si>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</si>
  <si>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</si>
  <si>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</si>
  <si>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</si>
  <si>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</si>
  <si>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</si>
  <si>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</si>
  <si>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</si>
  <si>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</si>
  <si>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</si>
  <si>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</si>
  <si>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</si>
  <si>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</si>
  <si>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</si>
  <si>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</si>
  <si>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</si>
  <si>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</si>
  <si>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</si>
  <si>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</si>
  <si>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</si>
  <si>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</si>
  <si>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</si>
  <si>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</si>
  <si>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</si>
  <si>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</si>
  <si>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</si>
  <si>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</si>
  <si>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</si>
  <si>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</si>
  <si>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</si>
  <si>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</si>
  <si>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</si>
  <si>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</si>
  <si>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</si>
  <si>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</si>
  <si>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</si>
  <si>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</si>
  <si>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</si>
  <si>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</si>
  <si>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</si>
  <si>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</si>
  <si>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</si>
  <si>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</si>
  <si>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</si>
  <si>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</si>
  <si>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</si>
  <si>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</si>
  <si>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</si>
  <si>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</si>
  <si>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</si>
  <si>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</si>
  <si>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</si>
  <si>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</si>
  <si>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</si>
  <si>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</si>
  <si>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</si>
  <si>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</si>
  <si>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</si>
  <si>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</si>
  <si>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</si>
  <si>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</si>
  <si>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</si>
  <si>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</si>
  <si>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</si>
  <si>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</si>
  <si>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</si>
  <si>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</si>
  <si>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</si>
  <si>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</si>
  <si>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</si>
  <si>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</si>
  <si>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</si>
  <si>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</si>
  <si>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</si>
  <si>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</si>
  <si>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</si>
  <si>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</si>
  <si>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</si>
  <si>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</si>
  <si>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</si>
  <si>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</si>
  <si>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</si>
  <si>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</si>
  <si>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</si>
  <si>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</si>
  <si>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</si>
  <si>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</si>
  <si>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</si>
  <si>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</si>
  <si>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</si>
  <si>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</si>
  <si>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</si>
  <si>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</si>
  <si>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</si>
  <si>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</si>
  <si>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</si>
  <si>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</si>
  <si>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</si>
  <si>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</si>
  <si>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</si>
  <si>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</si>
  <si>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</si>
  <si>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</si>
  <si>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</si>
  <si>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</si>
  <si>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</si>
  <si>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</si>
  <si>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</si>
  <si>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</si>
  <si>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</si>
  <si>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</si>
  <si>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</si>
  <si>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</si>
  <si>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</si>
  <si>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</si>
  <si>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</si>
  <si>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</si>
  <si>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</si>
  <si>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</si>
  <si>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</si>
  <si>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</si>
  <si>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</si>
  <si>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</si>
  <si>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</si>
  <si>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</si>
  <si>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</si>
  <si>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</si>
  <si>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</si>
  <si>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</si>
  <si>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</si>
  <si>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</si>
  <si>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</si>
  <si>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</si>
  <si>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</si>
  <si>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</si>
  <si>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</si>
  <si>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</si>
  <si>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</si>
  <si>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</si>
  <si>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</si>
  <si>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</si>
  <si>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</si>
  <si>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</si>
  <si>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</si>
  <si>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</si>
  <si>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</si>
  <si>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</si>
  <si>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</si>
  <si>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</si>
  <si>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</si>
  <si>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</si>
  <si>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</si>
  <si>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</si>
  <si>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</si>
  <si>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</si>
  <si>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</si>
  <si>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</si>
  <si>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</si>
  <si>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</si>
  <si>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</si>
  <si>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</si>
  <si>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</si>
  <si>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</si>
  <si>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</si>
  <si>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</si>
  <si>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</si>
  <si>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</si>
  <si>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</si>
  <si>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</si>
  <si>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</si>
  <si>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</si>
  <si>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</si>
  <si>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</si>
  <si>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</si>
  <si>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</si>
  <si>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</si>
  <si>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</si>
  <si>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</si>
  <si>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</si>
  <si>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</si>
  <si>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</si>
  <si>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</si>
  <si>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</si>
  <si>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</si>
  <si>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</si>
  <si>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</si>
  <si>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</si>
  <si>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</si>
  <si>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</si>
  <si>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</si>
  <si>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</si>
  <si>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</si>
  <si>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</si>
  <si>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</si>
  <si>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</si>
  <si>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</si>
  <si>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</si>
  <si>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</si>
  <si>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</si>
  <si>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</si>
  <si>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</si>
  <si>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</si>
  <si>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</si>
  <si>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</si>
  <si>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</si>
  <si>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</si>
  <si>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</si>
  <si>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</si>
  <si>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</si>
  <si>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</si>
  <si>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</si>
  <si>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</si>
  <si>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</si>
  <si>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</si>
  <si>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</si>
  <si>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</si>
  <si>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</si>
  <si>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</si>
  <si>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</si>
  <si>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</si>
  <si>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</si>
  <si>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</si>
  <si>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</si>
  <si>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</si>
  <si>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</si>
  <si>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</si>
  <si>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</si>
  <si>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</si>
  <si>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</si>
  <si>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</si>
  <si>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</si>
  <si>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</si>
  <si>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</si>
  <si>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</si>
  <si>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</si>
  <si>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</si>
  <si>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</si>
  <si>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</si>
  <si>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</si>
  <si>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</si>
  <si>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</si>
  <si>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</si>
  <si>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</si>
  <si>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</si>
  <si>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</si>
  <si>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</si>
  <si>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</si>
  <si>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</si>
  <si>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</si>
  <si>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</si>
  <si>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</si>
  <si>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</si>
  <si>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</si>
  <si>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</si>
  <si>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</si>
  <si>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</si>
  <si>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</si>
  <si>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</si>
  <si>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</si>
  <si>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</si>
  <si>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</si>
  <si>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</si>
  <si>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</si>
  <si>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</si>
  <si>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</si>
  <si>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</si>
  <si>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</si>
  <si>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</si>
  <si>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</si>
  <si>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</si>
  <si>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</si>
  <si>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</si>
  <si>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</si>
  <si>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</si>
  <si>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</si>
  <si>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</si>
  <si>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</si>
  <si>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</si>
  <si>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</si>
  <si>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</si>
  <si>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</si>
  <si>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</si>
  <si>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</si>
  <si>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</si>
  <si>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</si>
  <si>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</si>
  <si>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</si>
  <si>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</si>
  <si>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</si>
  <si>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</si>
  <si>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</si>
  <si>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</si>
  <si>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</si>
  <si>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</si>
  <si>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</si>
  <si>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</si>
  <si>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</si>
  <si>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</si>
  <si>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</si>
  <si>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</si>
  <si>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</si>
  <si>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</si>
  <si>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</si>
  <si>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</si>
  <si>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</si>
  <si>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</si>
  <si>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</si>
  <si>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</si>
  <si>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</si>
  <si>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</si>
  <si>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</si>
  <si>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</si>
  <si>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</si>
  <si>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</si>
  <si>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</si>
  <si>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</si>
  <si>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</si>
  <si>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</si>
  <si>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</si>
  <si>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</si>
  <si>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</si>
  <si>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</si>
  <si>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</si>
  <si>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</si>
  <si>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</si>
  <si>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</si>
  <si>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</si>
  <si>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</si>
  <si>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</si>
  <si>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</si>
  <si>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</si>
  <si>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</si>
  <si>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</si>
  <si>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</si>
  <si>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</si>
  <si>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</si>
  <si>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</si>
  <si>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</si>
  <si>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</si>
  <si>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</si>
  <si>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</si>
  <si>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</si>
  <si>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</si>
  <si>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</si>
  <si>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</si>
  <si>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</si>
  <si>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</si>
  <si>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</si>
  <si>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</si>
  <si>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</si>
  <si>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</si>
  <si>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</si>
  <si>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</si>
  <si>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</si>
  <si>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</si>
  <si>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</si>
  <si>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</si>
  <si>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</si>
  <si>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</si>
  <si>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</si>
  <si>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</si>
  <si>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</si>
  <si>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</si>
  <si>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</si>
  <si>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</si>
  <si>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</si>
  <si>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</si>
  <si>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</si>
  <si>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</si>
  <si>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</si>
  <si>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</si>
  <si>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</si>
  <si>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</si>
  <si>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</si>
  <si>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</si>
  <si>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</si>
  <si>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</si>
  <si>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</si>
  <si>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</si>
  <si>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</si>
  <si>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</si>
  <si>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</si>
  <si>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</si>
  <si>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</si>
  <si>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</si>
  <si>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</si>
  <si>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</si>
  <si>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</si>
  <si>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</si>
  <si>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</si>
  <si>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</si>
  <si>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</si>
  <si>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</si>
  <si>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</si>
  <si>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</si>
  <si>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</si>
  <si>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</si>
  <si>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</si>
  <si>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</si>
  <si>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</si>
  <si>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</si>
  <si>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</si>
  <si>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</si>
  <si>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</si>
  <si>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</si>
  <si>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</si>
  <si>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</si>
  <si>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</si>
  <si>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</si>
  <si>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</si>
  <si>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</si>
  <si>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</si>
  <si>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</si>
  <si>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</si>
  <si>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</si>
  <si>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</si>
  <si>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</si>
  <si>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</si>
  <si>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</si>
  <si>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</si>
  <si>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</si>
  <si>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</si>
  <si>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</si>
  <si>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</si>
  <si>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</si>
  <si>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</si>
  <si>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</si>
  <si>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</si>
  <si>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</si>
  <si>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</si>
  <si>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</si>
  <si>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</si>
  <si>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</si>
  <si>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</si>
  <si>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</si>
  <si>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</si>
  <si>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</si>
  <si>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</si>
  <si>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</si>
  <si>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</si>
  <si>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</si>
  <si>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</si>
  <si>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</si>
  <si>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</si>
  <si>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</si>
  <si>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</si>
  <si>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</si>
  <si>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</si>
  <si>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</si>
  <si>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</si>
  <si>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</si>
  <si>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</si>
  <si>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</si>
  <si>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</si>
  <si>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</si>
  <si>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</si>
  <si>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</si>
  <si>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</si>
  <si>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</si>
  <si>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</si>
  <si>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</si>
  <si>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</si>
  <si>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</si>
  <si>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</si>
  <si>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</si>
  <si>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</si>
  <si>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</si>
  <si>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</si>
  <si>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</si>
  <si>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</si>
  <si>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</si>
  <si>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</si>
  <si>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</si>
  <si>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</si>
  <si>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</si>
  <si>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</si>
  <si>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</si>
  <si>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</si>
  <si>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</si>
  <si>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</si>
  <si>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</si>
  <si>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</si>
  <si>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</si>
  <si>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</si>
  <si>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</si>
  <si>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</si>
  <si>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</si>
  <si>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</si>
  <si>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</si>
  <si>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</si>
  <si>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</si>
  <si>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</si>
  <si>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</si>
  <si>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</si>
  <si>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</si>
  <si>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</si>
  <si>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</si>
  <si>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</si>
  <si>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</si>
  <si>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</si>
  <si>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</si>
  <si>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</si>
  <si>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</si>
  <si>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</si>
  <si>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</si>
  <si>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</si>
  <si>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</si>
  <si>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</si>
  <si>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</si>
  <si>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</si>
  <si>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</si>
  <si>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</si>
  <si>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</si>
  <si>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</si>
  <si>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</si>
  <si>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</si>
  <si>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</si>
  <si>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</si>
  <si>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</si>
  <si>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</si>
  <si>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</si>
  <si>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</si>
  <si>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</si>
  <si>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</si>
  <si>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</si>
  <si>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</si>
  <si>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</si>
  <si>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</si>
  <si>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</si>
  <si>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</si>
  <si>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</si>
  <si>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</si>
  <si>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</si>
  <si>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</si>
  <si>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</si>
  <si>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</si>
  <si>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</si>
  <si>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</si>
  <si>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</si>
  <si>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</si>
  <si>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</si>
  <si>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</si>
  <si>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</si>
  <si>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</si>
  <si>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</si>
  <si>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</si>
  <si>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</si>
  <si>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</si>
  <si>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</si>
  <si>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</si>
  <si>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</si>
  <si>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</si>
  <si>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</si>
  <si>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</si>
  <si>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</si>
  <si>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</si>
  <si>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</si>
  <si>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</si>
  <si>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</si>
  <si>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</si>
  <si>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</si>
  <si>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</si>
  <si>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</si>
  <si>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</si>
  <si>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</si>
  <si>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</si>
  <si>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</si>
  <si>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</si>
  <si>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</si>
  <si>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</si>
  <si>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</si>
  <si>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</si>
  <si>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</si>
  <si>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</si>
  <si>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</si>
  <si>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</si>
  <si>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</si>
  <si>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</si>
  <si>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</si>
  <si>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</si>
  <si>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</si>
  <si>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</si>
  <si>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</si>
  <si>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</si>
  <si>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</si>
  <si>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</si>
  <si>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</si>
  <si>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</si>
  <si>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</si>
  <si>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</si>
  <si>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</si>
  <si>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</si>
  <si>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</si>
  <si>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</si>
  <si>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</si>
  <si>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</si>
  <si>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</si>
  <si>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</si>
  <si>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</si>
  <si>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</si>
  <si>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</si>
  <si>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</si>
  <si>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</si>
  <si>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</si>
  <si>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</si>
  <si>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</si>
  <si>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</si>
  <si>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</si>
  <si>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</si>
  <si>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</si>
  <si>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</si>
  <si>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</si>
  <si>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</si>
  <si>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</si>
  <si>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</si>
  <si>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</si>
  <si>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</si>
  <si>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</si>
  <si>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</si>
  <si>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</si>
  <si>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</si>
  <si>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</si>
  <si>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</si>
  <si>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</si>
  <si>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</si>
  <si>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</si>
  <si>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</si>
  <si>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</si>
  <si>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</si>
  <si>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</si>
  <si>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</si>
  <si>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</si>
  <si>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</si>
  <si>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</si>
  <si>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</si>
  <si>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</si>
  <si>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</si>
  <si>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</si>
  <si>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</si>
  <si>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</si>
  <si>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</si>
  <si>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</si>
  <si>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</si>
  <si>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</si>
  <si>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</si>
  <si>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</si>
  <si>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</si>
  <si>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</si>
  <si>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</si>
  <si>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</si>
  <si>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</si>
  <si>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</si>
  <si>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</si>
  <si>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</si>
  <si>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</si>
  <si>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</si>
  <si>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</si>
  <si>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</si>
  <si>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</si>
  <si>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</si>
  <si>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</si>
  <si>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</si>
  <si>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</si>
  <si>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</si>
  <si>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</si>
  <si>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</si>
  <si>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</si>
  <si>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</si>
  <si>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</si>
  <si>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</si>
  <si>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</si>
  <si>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</si>
  <si>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</si>
  <si>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</si>
  <si>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</si>
  <si>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</si>
  <si>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</si>
  <si>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</si>
  <si>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</si>
  <si>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</si>
  <si>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</si>
  <si>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</si>
  <si>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</si>
  <si>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</si>
  <si>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</si>
  <si>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</si>
  <si>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</si>
  <si>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</si>
  <si>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</si>
  <si>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</si>
  <si>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</si>
  <si>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</si>
  <si>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</si>
  <si>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</si>
  <si>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</si>
  <si>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</si>
  <si>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</si>
  <si>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</si>
  <si>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</si>
  <si>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</si>
  <si>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</si>
  <si>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</si>
  <si>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</si>
  <si>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</si>
  <si>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</si>
  <si>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</si>
  <si>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</si>
  <si>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</si>
  <si>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</si>
  <si>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</si>
  <si>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</si>
  <si>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</si>
  <si>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</si>
  <si>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</si>
  <si>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</si>
  <si>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</si>
  <si>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</si>
  <si>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</si>
  <si>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</si>
  <si>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</si>
  <si>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</si>
  <si>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</si>
  <si>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</si>
  <si>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</si>
  <si>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</si>
  <si>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</si>
  <si>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</si>
  <si>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</si>
  <si>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</si>
  <si>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</si>
  <si>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</si>
  <si>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</si>
  <si>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</si>
  <si>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</si>
  <si>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</si>
  <si>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</si>
  <si>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</si>
  <si>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</si>
  <si>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</si>
  <si>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</si>
  <si>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</si>
  <si>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</si>
  <si>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</si>
  <si>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</si>
  <si>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</si>
  <si>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</si>
  <si>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</si>
  <si>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</si>
  <si>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</si>
  <si>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</si>
  <si>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</si>
  <si>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</si>
  <si>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</si>
  <si>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</si>
  <si>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</si>
  <si>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</si>
  <si>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</si>
  <si>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</si>
  <si>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</si>
  <si>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</si>
  <si>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</si>
  <si>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</si>
  <si>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</si>
  <si>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</si>
  <si>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</si>
  <si>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</si>
  <si>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</si>
  <si>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</si>
  <si>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</si>
  <si>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</si>
  <si>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</si>
  <si>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</si>
  <si>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</si>
  <si>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</si>
  <si>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</si>
  <si>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</si>
  <si>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</si>
  <si>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</si>
  <si>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</si>
  <si>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</si>
  <si>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</si>
  <si>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</si>
  <si>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</si>
  <si>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</si>
  <si>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</si>
  <si>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</si>
  <si>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</si>
  <si>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</si>
  <si>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</si>
  <si>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</si>
  <si>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</si>
  <si>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</si>
  <si>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</si>
  <si>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</si>
  <si>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</si>
  <si>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</si>
  <si>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</si>
  <si>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</si>
  <si>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</si>
  <si>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</si>
  <si>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</si>
  <si>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</si>
  <si>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</si>
  <si>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</si>
  <si>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</si>
  <si>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</si>
  <si>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</si>
  <si>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</si>
  <si>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</si>
  <si>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</si>
  <si>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</si>
  <si>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</si>
  <si>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</si>
  <si>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</si>
  <si>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</si>
  <si>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</si>
  <si>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</si>
  <si>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</si>
  <si>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</si>
  <si>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</si>
  <si>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</si>
  <si>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</si>
  <si>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</si>
  <si>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</si>
  <si>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</si>
  <si>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</si>
  <si>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</si>
  <si>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</si>
  <si>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</si>
  <si>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</si>
  <si>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</si>
  <si>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</si>
  <si>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</si>
  <si>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</si>
  <si>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</si>
  <si>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</si>
  <si>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</si>
  <si>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</si>
  <si>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</si>
  <si>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</si>
  <si>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</si>
  <si>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</si>
  <si>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</si>
  <si>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</si>
  <si>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</si>
  <si>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</si>
  <si>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</si>
  <si>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</si>
  <si>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</si>
  <si>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</si>
  <si>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</si>
  <si>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</si>
  <si>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</si>
  <si>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</si>
  <si>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</si>
  <si>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</si>
  <si>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</si>
  <si>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</si>
  <si>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</si>
  <si>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</si>
  <si>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</si>
  <si>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</si>
  <si>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</si>
  <si>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</si>
  <si>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</si>
  <si>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</si>
  <si>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</si>
  <si>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</si>
  <si>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</si>
  <si>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</si>
  <si>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</si>
  <si>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</si>
  <si>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</si>
  <si>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</si>
  <si>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</si>
  <si>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</si>
  <si>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</si>
  <si>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</si>
  <si>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</si>
  <si>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</si>
  <si>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</si>
  <si>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</si>
  <si>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</si>
  <si>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</si>
  <si>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</si>
  <si>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</si>
  <si>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</si>
  <si>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</si>
  <si>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</si>
  <si>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</si>
  <si>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</si>
  <si>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</si>
  <si>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</si>
  <si>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</si>
  <si>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</si>
  <si>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</si>
  <si>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</si>
  <si>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</si>
  <si>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</si>
  <si>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</si>
  <si>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</si>
  <si>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</si>
  <si>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</si>
  <si>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</si>
  <si>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</si>
  <si>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</si>
  <si>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</si>
  <si>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</si>
  <si>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</si>
  <si>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</si>
  <si>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</si>
  <si>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</si>
  <si>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</si>
  <si>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</si>
  <si>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</si>
  <si>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</si>
  <si>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</si>
  <si>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</si>
  <si>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</si>
  <si>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</si>
  <si>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</si>
  <si>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</si>
  <si>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</si>
  <si>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</si>
  <si>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</si>
  <si>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</si>
  <si>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</si>
  <si>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</si>
  <si>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</si>
  <si>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</si>
  <si>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</si>
  <si>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</si>
  <si>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</si>
  <si>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</si>
  <si>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</si>
  <si>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</si>
  <si>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</si>
  <si>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</si>
  <si>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</si>
  <si>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</si>
  <si>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</si>
  <si>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</si>
  <si>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</si>
  <si>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</si>
  <si>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</si>
  <si>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</si>
  <si>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</si>
  <si>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</si>
  <si>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</si>
  <si>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</si>
  <si>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</si>
  <si>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</si>
  <si>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</si>
  <si>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</si>
  <si>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</si>
  <si>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</si>
  <si>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</si>
  <si>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</si>
  <si>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</si>
  <si>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</si>
  <si>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</si>
  <si>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</si>
  <si>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</si>
  <si>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</si>
  <si>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</si>
  <si>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</si>
  <si>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</si>
  <si>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</si>
  <si>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</si>
  <si>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</si>
  <si>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</si>
  <si>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</si>
  <si>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</si>
  <si>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</si>
  <si>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</si>
  <si>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</si>
  <si>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</si>
  <si>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</si>
  <si>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</si>
  <si>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</si>
  <si>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</si>
  <si>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</si>
  <si>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</si>
  <si>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</si>
  <si>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</si>
  <si>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</si>
  <si>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</si>
  <si>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</si>
  <si>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</si>
  <si>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</si>
  <si>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</si>
  <si>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</si>
  <si>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</si>
  <si>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</si>
  <si>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</si>
  <si>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</si>
  <si>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</si>
  <si>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</si>
  <si>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</si>
  <si>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</si>
  <si>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</si>
  <si>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</si>
  <si>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</si>
  <si>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</si>
  <si>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</si>
  <si>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</si>
  <si>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</si>
  <si>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</si>
  <si>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</si>
  <si>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</si>
  <si>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</si>
  <si>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</si>
  <si>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</si>
  <si>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</si>
  <si>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</si>
  <si>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</si>
  <si>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</si>
  <si>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</si>
  <si>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</si>
  <si>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</si>
  <si>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</si>
  <si>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</si>
  <si>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</si>
  <si>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</si>
  <si>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</si>
  <si>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</si>
  <si>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</si>
  <si>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</si>
  <si>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</si>
  <si>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</si>
  <si>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</si>
  <si>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</si>
  <si>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</si>
  <si>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</si>
  <si>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</si>
  <si>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</si>
  <si>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</si>
  <si>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</si>
  <si>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</si>
  <si>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</si>
  <si>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</si>
  <si>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</si>
  <si>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</si>
  <si>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</si>
  <si>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</si>
  <si>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</si>
  <si>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</si>
  <si>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</si>
  <si>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</si>
  <si>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</si>
  <si>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</si>
  <si>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</si>
  <si>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</si>
  <si>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</si>
  <si>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</si>
  <si>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</si>
  <si>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</si>
  <si>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</si>
  <si>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</si>
  <si>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</si>
  <si>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</si>
  <si>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</si>
  <si>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</si>
  <si>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</si>
  <si>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</si>
  <si>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</si>
  <si>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</si>
  <si>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</si>
  <si>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</si>
  <si>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</si>
  <si>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</si>
  <si>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</si>
  <si>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</si>
  <si>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</si>
  <si>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</si>
  <si>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</si>
  <si>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</si>
  <si>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</si>
  <si>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</si>
  <si>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</si>
  <si>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</si>
  <si>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</si>
  <si>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</si>
  <si>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</si>
  <si>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</si>
  <si>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</si>
  <si>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</si>
  <si>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</si>
  <si>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</si>
  <si>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</si>
  <si>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</si>
  <si>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</si>
  <si>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</si>
  <si>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</si>
  <si>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</si>
  <si>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</si>
  <si>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</si>
  <si>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</si>
  <si>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</si>
  <si>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</si>
  <si>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</si>
  <si>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</si>
  <si>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</si>
  <si>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</si>
  <si>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</si>
  <si>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</si>
  <si>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</si>
  <si>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</si>
  <si>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</si>
  <si>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</si>
  <si>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</si>
  <si>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</si>
  <si>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</si>
  <si>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</si>
  <si>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</si>
  <si>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</si>
  <si>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</si>
  <si>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</si>
  <si>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</si>
  <si>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</si>
  <si>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</si>
  <si>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</si>
  <si>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</si>
  <si>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</si>
  <si>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</si>
  <si>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</si>
  <si>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</si>
  <si>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</si>
  <si>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</si>
  <si>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</si>
  <si>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</si>
  <si>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</si>
  <si>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</si>
  <si>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</si>
  <si>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</si>
  <si>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</si>
  <si>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</si>
  <si>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</si>
  <si>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</si>
  <si>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</si>
  <si>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</si>
  <si>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</si>
  <si>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</si>
  <si>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</si>
  <si>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</si>
  <si>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</si>
  <si>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</si>
  <si>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</si>
  <si>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</si>
  <si>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</si>
  <si>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</si>
  <si>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</si>
  <si>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</si>
  <si>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</si>
  <si>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</si>
  <si>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</si>
  <si>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</si>
  <si>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</si>
  <si>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</si>
  <si>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</si>
  <si>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</si>
  <si>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</si>
  <si>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</si>
  <si>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</si>
  <si>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</si>
  <si>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</si>
  <si>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</si>
  <si>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</si>
  <si>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</si>
  <si>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</si>
  <si>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</si>
  <si>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</si>
  <si>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</si>
  <si>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</si>
  <si>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</si>
  <si>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</si>
  <si>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</si>
  <si>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</si>
  <si>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</si>
  <si>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</si>
  <si>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</si>
  <si>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</si>
  <si>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</si>
  <si>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</si>
  <si>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</si>
  <si>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</si>
  <si>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</si>
  <si>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</si>
  <si>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</si>
  <si>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</si>
  <si>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</si>
  <si>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</si>
  <si>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</si>
  <si>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</si>
  <si>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</si>
  <si>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</si>
  <si>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</si>
  <si>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</si>
  <si>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</si>
  <si>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</si>
  <si>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</si>
  <si>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</si>
  <si>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</si>
  <si>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</si>
  <si>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</si>
  <si>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</si>
  <si>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</si>
  <si>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</si>
  <si>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</si>
  <si>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</si>
  <si>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</si>
  <si>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</si>
  <si>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</si>
  <si>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</si>
  <si>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</si>
  <si>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</si>
  <si>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</si>
  <si>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</si>
  <si>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</si>
  <si>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</si>
  <si>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</si>
  <si>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</si>
  <si>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</si>
  <si>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</si>
  <si>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</si>
  <si>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</si>
  <si>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</si>
  <si>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</si>
  <si>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</si>
  <si>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</si>
  <si>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</si>
  <si>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</si>
  <si>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</si>
  <si>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</si>
  <si>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</si>
  <si>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</si>
  <si>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</si>
  <si>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</si>
  <si>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</si>
  <si>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</si>
  <si>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</si>
  <si>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</si>
  <si>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</si>
  <si>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</si>
  <si>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</si>
  <si>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</si>
  <si>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</si>
  <si>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</si>
  <si>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</si>
  <si>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</si>
  <si>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</si>
  <si>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</si>
  <si>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</si>
  <si>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</si>
  <si>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</si>
  <si>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</si>
  <si>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</si>
  <si>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</si>
  <si>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</si>
  <si>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</si>
  <si>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</si>
  <si>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</si>
  <si>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</si>
  <si>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</si>
  <si>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</si>
  <si>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</si>
  <si>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</si>
  <si>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</si>
  <si>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</si>
  <si>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</si>
  <si>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</si>
  <si>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</si>
  <si>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</si>
  <si>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</si>
  <si>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</si>
  <si>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</si>
  <si>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</si>
  <si>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</si>
  <si>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</si>
  <si>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</si>
  <si>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</si>
  <si>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</si>
  <si>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</si>
  <si>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</si>
  <si>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</si>
  <si>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</si>
  <si>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</si>
  <si>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</si>
  <si>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</si>
  <si>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</si>
  <si>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</si>
  <si>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</si>
  <si>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</si>
  <si>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</si>
  <si>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</si>
  <si>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</si>
  <si>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</si>
  <si>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</si>
  <si>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</si>
  <si>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</si>
  <si>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</si>
  <si>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</si>
  <si>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</si>
  <si>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</si>
  <si>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</si>
  <si>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</si>
  <si>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</si>
  <si>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</si>
  <si>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</si>
  <si>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</si>
  <si>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</si>
  <si>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</si>
  <si>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</si>
  <si>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</si>
  <si>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</si>
  <si>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</si>
  <si>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</si>
  <si>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</si>
  <si>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</si>
  <si>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</si>
  <si>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</si>
  <si>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</si>
  <si>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</si>
  <si>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</si>
  <si>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</si>
  <si>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</si>
  <si>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</si>
  <si>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</si>
  <si>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</si>
  <si>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</si>
  <si>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</si>
  <si>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</si>
  <si>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</si>
  <si>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</si>
  <si>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</si>
  <si>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</si>
  <si>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</si>
  <si>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</si>
  <si>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</si>
  <si>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</si>
  <si>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</si>
  <si>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</si>
  <si>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</si>
  <si>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</si>
  <si>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</si>
  <si>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</si>
  <si>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</si>
  <si>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</si>
  <si>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</si>
  <si>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</si>
  <si>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</si>
  <si>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</si>
  <si>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</si>
  <si>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</si>
  <si>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</si>
  <si>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</si>
  <si>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</si>
  <si>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</si>
  <si>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</si>
  <si>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</si>
  <si>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</si>
  <si>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</si>
  <si>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</si>
  <si>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</si>
  <si>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</si>
  <si>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</si>
  <si>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</si>
  <si>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</si>
  <si>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</si>
  <si>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</si>
  <si>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</si>
  <si>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</si>
  <si>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</si>
  <si>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</si>
  <si>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</si>
  <si>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</si>
  <si>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</si>
  <si>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</si>
  <si>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</si>
  <si>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</si>
  <si>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</si>
  <si>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</si>
  <si>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</si>
  <si>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</si>
  <si>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</si>
  <si>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</si>
  <si>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</si>
  <si>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</si>
  <si>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</si>
  <si>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</si>
  <si>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</si>
  <si>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</si>
  <si>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</si>
  <si>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</si>
  <si>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</si>
  <si>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</si>
  <si>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</si>
  <si>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</si>
  <si>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</si>
  <si>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</si>
  <si>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</si>
  <si>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</si>
  <si>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</si>
  <si>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</si>
  <si>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</si>
  <si>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</si>
  <si>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</si>
  <si>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</si>
  <si>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</si>
  <si>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</si>
  <si>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</si>
  <si>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</si>
  <si>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</si>
  <si>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</si>
  <si>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</si>
  <si>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</si>
  <si>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</si>
  <si>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</si>
  <si>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</si>
  <si>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</si>
  <si>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</si>
  <si>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</si>
  <si>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</si>
  <si>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</si>
  <si>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</si>
  <si>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</si>
  <si>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</si>
  <si>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</si>
  <si>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</si>
  <si>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</si>
  <si>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</si>
  <si>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</si>
  <si>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</si>
  <si>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</si>
  <si>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</si>
  <si>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</si>
  <si>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</si>
  <si>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</si>
  <si>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</si>
  <si>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</si>
  <si>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</si>
  <si>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</si>
  <si>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</si>
  <si>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</si>
  <si>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</si>
  <si>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</si>
  <si>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</si>
  <si>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</si>
  <si>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</si>
  <si>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</si>
  <si>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</si>
  <si>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</si>
  <si>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</si>
  <si>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</si>
  <si>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</si>
  <si>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</si>
  <si>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</si>
  <si>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</si>
  <si>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</si>
  <si>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</si>
  <si>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</si>
  <si>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</si>
  <si>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</si>
  <si>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</si>
  <si>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</si>
  <si>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</si>
  <si>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</si>
  <si>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</si>
  <si>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</si>
  <si>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</si>
  <si>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</si>
  <si>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</si>
  <si>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</si>
  <si>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</si>
  <si>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</si>
  <si>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</si>
  <si>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</si>
  <si>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</si>
  <si>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</si>
  <si>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</si>
  <si>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</si>
  <si>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</si>
  <si>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</si>
  <si>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</si>
  <si>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</si>
  <si>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</si>
  <si>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</si>
  <si>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</si>
  <si>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</si>
  <si>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</si>
  <si>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</si>
  <si>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</si>
  <si>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</si>
  <si>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</si>
  <si>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</si>
  <si>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</si>
  <si>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</si>
  <si>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</si>
  <si>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</si>
  <si>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</si>
  <si>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</si>
  <si>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</si>
  <si>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</si>
  <si>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</si>
  <si>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</si>
  <si>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</si>
  <si>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</si>
  <si>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</si>
  <si>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</si>
  <si>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</si>
  <si>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</si>
  <si>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</si>
  <si>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</si>
  <si>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</si>
  <si>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</si>
  <si>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</si>
  <si>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</si>
  <si>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</si>
  <si>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</si>
  <si>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</si>
  <si>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</si>
  <si>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</si>
  <si>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</si>
  <si>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</si>
  <si>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</si>
  <si>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</si>
  <si>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</si>
  <si>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</si>
  <si>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</si>
  <si>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</si>
  <si>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</si>
  <si>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</si>
  <si>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</si>
  <si>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</si>
  <si>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</si>
  <si>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</si>
  <si>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</si>
  <si>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</si>
  <si>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</si>
  <si>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</si>
  <si>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</si>
  <si>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</si>
  <si>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</si>
  <si>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</si>
  <si>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</si>
  <si>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</si>
  <si>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</si>
  <si>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</si>
  <si>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</si>
  <si>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</si>
  <si>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</si>
  <si>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</si>
  <si>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</si>
  <si>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</si>
  <si>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</si>
  <si>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</si>
  <si>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</si>
  <si>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</si>
  <si>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</si>
  <si>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</si>
  <si>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</si>
  <si>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</si>
  <si>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</si>
  <si>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</si>
  <si>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</si>
  <si>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</si>
  <si>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</si>
  <si>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</si>
  <si>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</si>
  <si>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</si>
  <si>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</si>
  <si>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</si>
  <si>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</si>
  <si>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</si>
  <si>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</si>
  <si>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</si>
  <si>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</si>
  <si>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</si>
  <si>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</si>
  <si>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</si>
  <si>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</si>
  <si>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</si>
  <si>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</si>
  <si>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</si>
  <si>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</si>
  <si>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</si>
  <si>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</si>
  <si>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</si>
  <si>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</si>
  <si>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</si>
  <si>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</si>
  <si>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</si>
  <si>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</si>
  <si>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</si>
  <si>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</si>
  <si>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</si>
  <si>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</si>
  <si>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</si>
  <si>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</si>
  <si>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</si>
  <si>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</si>
  <si>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</si>
  <si>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</si>
  <si>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</si>
  <si>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</si>
  <si>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</si>
  <si>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</si>
  <si>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</si>
  <si>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</si>
  <si>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</si>
  <si>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</si>
  <si>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</si>
  <si>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</si>
  <si>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</si>
  <si>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</si>
  <si>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</si>
  <si>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</si>
  <si>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</si>
  <si>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</si>
  <si>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</si>
  <si>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</si>
  <si>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</si>
  <si>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</si>
  <si>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</si>
  <si>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</si>
  <si>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</si>
  <si>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</si>
  <si>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</si>
  <si>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</si>
  <si>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</si>
  <si>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</si>
  <si>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</si>
  <si>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</si>
  <si>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</si>
  <si>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</si>
  <si>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</si>
  <si>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</si>
  <si>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</si>
  <si>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</si>
  <si>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</si>
  <si>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</si>
  <si>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</si>
  <si>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</si>
  <si>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</si>
  <si>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</si>
  <si>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</si>
  <si>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</si>
  <si>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</si>
  <si>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</si>
  <si>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</si>
  <si>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</si>
  <si>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</si>
  <si>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</si>
  <si>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</si>
  <si>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</si>
  <si>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</si>
  <si>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</si>
  <si>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</si>
  <si>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</si>
  <si>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</si>
  <si>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</si>
  <si>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</si>
  <si>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</si>
  <si>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</si>
  <si>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</si>
  <si>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</si>
  <si>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</si>
  <si>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</si>
  <si>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</si>
  <si>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</si>
  <si>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</si>
  <si>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</si>
  <si>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</si>
  <si>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</si>
  <si>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</si>
  <si>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</si>
  <si>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</si>
  <si>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</si>
  <si>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</si>
  <si>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</si>
  <si>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</si>
  <si>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</si>
  <si>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</si>
  <si>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</si>
  <si>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</si>
  <si>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</si>
  <si>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</si>
  <si>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</si>
  <si>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</si>
  <si>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</si>
  <si>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</si>
  <si>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</si>
  <si>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</si>
  <si>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</si>
  <si>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</si>
  <si>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</si>
  <si>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</si>
  <si>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</si>
  <si>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</si>
  <si>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</si>
  <si>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</si>
  <si>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</si>
  <si>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</si>
  <si>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</si>
  <si>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</si>
  <si>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</si>
  <si>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</si>
  <si>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</si>
  <si>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</si>
  <si>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</si>
  <si>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</si>
  <si>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</si>
  <si>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</si>
  <si>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</si>
  <si>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</si>
  <si>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</si>
  <si>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</si>
  <si>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</si>
  <si>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</si>
  <si>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</si>
  <si>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</si>
  <si>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</si>
  <si>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</si>
  <si>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</si>
  <si>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</si>
  <si>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</si>
  <si>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</si>
  <si>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</si>
  <si>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</si>
  <si>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</si>
  <si>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</si>
  <si>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</si>
  <si>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</si>
  <si>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</si>
  <si>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</si>
  <si>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</si>
  <si>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</si>
  <si>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</si>
  <si>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</si>
  <si>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</si>
  <si>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</si>
  <si>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</si>
  <si>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</si>
  <si>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</si>
  <si>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</si>
  <si>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</si>
  <si>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</si>
  <si>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</si>
  <si>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</si>
  <si>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</si>
  <si>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</si>
  <si>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</si>
  <si>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</si>
  <si>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</si>
  <si>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</si>
  <si>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</si>
  <si>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</si>
  <si>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</si>
  <si>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</si>
  <si>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</si>
  <si>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</si>
  <si>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</si>
  <si>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</si>
  <si>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</si>
  <si>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</si>
  <si>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</si>
  <si>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</si>
  <si>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</si>
  <si>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</si>
  <si>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</si>
  <si>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</si>
  <si>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</si>
  <si>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</si>
  <si>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</si>
  <si>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</si>
  <si>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</si>
  <si>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</si>
  <si>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</si>
  <si>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</si>
  <si>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</si>
  <si>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</si>
  <si>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</si>
  <si>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</si>
  <si>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</si>
  <si>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</si>
  <si>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</si>
  <si>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</si>
  <si>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</si>
  <si>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</si>
  <si>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</si>
  <si>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</si>
  <si>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</si>
  <si>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</si>
  <si>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</si>
  <si>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</si>
  <si>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</si>
  <si>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</si>
  <si>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</si>
  <si>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</si>
  <si>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</si>
  <si>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</si>
  <si>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</si>
  <si>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</si>
  <si>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</si>
  <si>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</si>
  <si>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</si>
  <si>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</si>
  <si>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</si>
  <si>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</si>
  <si>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</si>
  <si>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</si>
  <si>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</si>
  <si>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</si>
  <si>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</si>
  <si>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</si>
  <si>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</si>
  <si>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</si>
  <si>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</si>
  <si>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</si>
  <si>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</si>
  <si>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</si>
  <si>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</si>
  <si>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</si>
  <si>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</si>
  <si>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</si>
  <si>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</si>
  <si>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</si>
  <si>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</si>
  <si>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</si>
  <si>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</si>
  <si>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</si>
  <si>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</si>
  <si>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</si>
  <si>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</si>
  <si>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</si>
  <si>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</si>
  <si>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</si>
  <si>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</si>
  <si>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</si>
  <si>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</si>
  <si>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</si>
  <si>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</si>
  <si>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</si>
  <si>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</si>
  <si>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</si>
  <si>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</si>
  <si>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</si>
  <si>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</si>
  <si>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</si>
  <si>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</si>
  <si>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</si>
  <si>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</si>
  <si>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</si>
  <si>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</si>
  <si>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</si>
  <si>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</si>
  <si>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</si>
  <si>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</si>
  <si>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</si>
  <si>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</si>
  <si>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</si>
  <si>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</si>
  <si>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</si>
  <si>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</si>
  <si>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</si>
  <si>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</si>
  <si>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</si>
  <si>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</si>
  <si>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</si>
  <si>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</si>
  <si>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</si>
  <si>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</si>
  <si>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</si>
  <si>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</si>
  <si>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</si>
  <si>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</si>
  <si>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</si>
  <si>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</si>
  <si>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</si>
  <si>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</si>
  <si>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</si>
  <si>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</si>
  <si>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</si>
  <si>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</si>
  <si>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</si>
  <si>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</si>
  <si>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</si>
  <si>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</si>
  <si>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</si>
  <si>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</si>
  <si>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</si>
  <si>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</si>
  <si>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</si>
  <si>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</si>
  <si>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</si>
  <si>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</si>
  <si>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</si>
  <si>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</si>
  <si>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</si>
  <si>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</si>
  <si>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</si>
  <si>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</si>
  <si>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</si>
  <si>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</si>
  <si>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</si>
  <si>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</si>
  <si>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</si>
  <si>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</si>
  <si>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</si>
  <si>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</si>
  <si>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</si>
  <si>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</si>
  <si>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</si>
  <si>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</si>
  <si>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</si>
  <si>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</si>
  <si>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</si>
  <si>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</si>
  <si>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</si>
  <si>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</si>
  <si>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</si>
  <si>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</si>
  <si>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</si>
  <si>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</si>
  <si>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</si>
  <si>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</si>
  <si>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</si>
  <si>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</si>
  <si>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</si>
  <si>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</si>
  <si>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</si>
  <si>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</si>
  <si>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</si>
  <si>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</si>
  <si>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</si>
  <si>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</si>
  <si>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</si>
  <si>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</si>
  <si>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</si>
  <si>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</si>
  <si>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</si>
  <si>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</si>
  <si>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</si>
  <si>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</si>
  <si>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</si>
  <si>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</si>
  <si>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</si>
  <si>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</si>
  <si>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</si>
  <si>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</si>
  <si>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</si>
  <si>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</si>
  <si>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</si>
  <si>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</si>
  <si>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</si>
  <si>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</si>
  <si>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</si>
  <si>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</si>
  <si>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</si>
  <si>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</si>
  <si>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</si>
  <si>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</si>
  <si>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</si>
  <si>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</si>
  <si>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</si>
  <si>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</si>
  <si>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</si>
  <si>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</si>
  <si>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</si>
  <si>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</si>
  <si>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</si>
  <si>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</si>
  <si>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</si>
  <si>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</si>
  <si>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</si>
  <si>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</si>
  <si>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</si>
  <si>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</si>
  <si>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</si>
  <si>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</si>
  <si>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</si>
  <si>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</si>
  <si>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</si>
  <si>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</si>
  <si>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</si>
  <si>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</si>
  <si>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</si>
  <si>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</si>
  <si>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</si>
  <si>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</si>
  <si>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</si>
  <si>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</si>
  <si>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</si>
  <si>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</si>
  <si>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</si>
  <si>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</si>
  <si>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</si>
  <si>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</si>
  <si>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</si>
  <si>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</si>
  <si>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</si>
  <si>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</si>
  <si>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</si>
  <si>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</si>
  <si>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</si>
  <si>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</si>
  <si>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</si>
  <si>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</si>
  <si>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</si>
  <si>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</si>
  <si>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</si>
  <si>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</si>
  <si>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</si>
  <si>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</si>
  <si>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</si>
  <si>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</si>
  <si>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</si>
  <si>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</si>
  <si>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</si>
  <si>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</si>
  <si>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</si>
  <si>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</si>
  <si>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</si>
  <si>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</si>
  <si>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</si>
  <si>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</si>
  <si>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</si>
  <si>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</si>
  <si>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</si>
  <si>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</si>
  <si>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</si>
  <si>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</si>
  <si>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</si>
  <si>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</si>
  <si>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</si>
  <si>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</si>
  <si>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</si>
  <si>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</si>
  <si>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</si>
  <si>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</si>
  <si>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</si>
  <si>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</si>
  <si>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</si>
  <si>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</si>
  <si>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</si>
  <si>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</si>
  <si>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</si>
  <si>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</si>
  <si>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</si>
  <si>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</si>
  <si>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</si>
  <si>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</si>
  <si>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</si>
  <si>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</si>
  <si>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</si>
  <si>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</si>
  <si>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</si>
  <si>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</si>
  <si>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</si>
  <si>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</si>
  <si>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</si>
  <si>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</si>
  <si>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</si>
  <si>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</si>
  <si>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</si>
  <si>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</si>
  <si>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</si>
  <si>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</si>
  <si>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</si>
  <si>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</si>
  <si>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</si>
  <si>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</si>
  <si>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</si>
  <si>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</si>
  <si>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</si>
  <si>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</si>
  <si>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</si>
  <si>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</si>
  <si>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</si>
  <si>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</si>
  <si>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</si>
  <si>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</si>
  <si>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</si>
  <si>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</si>
  <si>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</si>
  <si>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</si>
  <si>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</si>
  <si>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</si>
  <si>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</si>
  <si>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</si>
  <si>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</si>
  <si>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</si>
  <si>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</si>
  <si>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</si>
  <si>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</si>
  <si>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</si>
  <si>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</si>
  <si>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</si>
  <si>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</si>
  <si>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</si>
  <si>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</si>
  <si>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</si>
  <si>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</si>
  <si>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</si>
  <si>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</si>
  <si>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</si>
  <si>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</si>
  <si>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</si>
  <si>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</si>
  <si>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</si>
  <si>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</si>
  <si>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</si>
  <si>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</si>
  <si>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</si>
  <si>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</si>
  <si>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</si>
  <si>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</si>
  <si>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</si>
  <si>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</si>
  <si>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</si>
  <si>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</si>
  <si>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</si>
  <si>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</si>
  <si>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</si>
  <si>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</si>
  <si>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</si>
  <si>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</si>
  <si>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</si>
  <si>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</si>
  <si>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</si>
  <si>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</si>
  <si>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</si>
  <si>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</si>
  <si>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</si>
  <si>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</si>
  <si>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</si>
  <si>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</si>
  <si>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</si>
  <si>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</si>
  <si>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</si>
  <si>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</si>
  <si>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</si>
  <si>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</si>
  <si>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</si>
  <si>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</si>
  <si>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</si>
  <si>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</si>
  <si>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</si>
  <si>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</si>
  <si>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</si>
  <si>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</si>
  <si>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</si>
  <si>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</si>
  <si>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</si>
  <si>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</si>
  <si>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</si>
  <si>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</si>
  <si>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</si>
  <si>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</si>
  <si>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</si>
  <si>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</si>
  <si>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</si>
  <si>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</si>
  <si>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</si>
  <si>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</si>
  <si>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</si>
  <si>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</si>
  <si>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</si>
  <si>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</si>
  <si>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</si>
  <si>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</si>
  <si>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</si>
  <si>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</si>
  <si>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</si>
  <si>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</si>
  <si>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</si>
  <si>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</si>
  <si>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</si>
  <si>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</si>
  <si>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</si>
  <si>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</si>
  <si>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</si>
  <si>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</si>
  <si>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</si>
  <si>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</si>
  <si>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</si>
  <si>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</si>
  <si>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</si>
  <si>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</si>
  <si>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</si>
  <si>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</si>
  <si>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</si>
  <si>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</si>
  <si>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</si>
  <si>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</si>
  <si>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</si>
  <si>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</si>
  <si>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</si>
  <si>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</si>
  <si>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</si>
  <si>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</si>
  <si>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</si>
  <si>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</si>
  <si>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</si>
  <si>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</si>
  <si>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</si>
  <si>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</si>
  <si>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</si>
  <si>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</si>
  <si>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</si>
  <si>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</si>
  <si>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</si>
  <si>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</si>
  <si>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</si>
  <si>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</si>
  <si>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</si>
  <si>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</si>
  <si>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</si>
  <si>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</si>
  <si>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</si>
  <si>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</si>
  <si>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</si>
  <si>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</si>
  <si>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</si>
  <si>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</si>
  <si>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</si>
  <si>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</si>
  <si>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</si>
  <si>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</si>
  <si>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</si>
  <si>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</si>
  <si>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</si>
  <si>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</si>
  <si>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</si>
  <si>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</si>
  <si>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</si>
  <si>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</si>
  <si>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</si>
  <si>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</si>
  <si>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</si>
  <si>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</si>
  <si>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</si>
  <si>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</si>
  <si>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</si>
  <si>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</si>
  <si>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</si>
  <si>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</si>
  <si>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</si>
  <si>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</si>
  <si>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</si>
  <si>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</si>
  <si>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</si>
  <si>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</si>
  <si>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</si>
  <si>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</si>
  <si>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</si>
  <si>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</si>
  <si>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</si>
  <si>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</si>
  <si>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</si>
  <si>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</si>
  <si>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</si>
  <si>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</si>
  <si>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</si>
  <si>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</si>
  <si>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</si>
  <si>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</si>
  <si>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</si>
  <si>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</si>
  <si>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</si>
  <si>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</si>
  <si>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</si>
  <si>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</si>
  <si>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</si>
  <si>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</si>
  <si>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</si>
  <si>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</si>
  <si>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</si>
  <si>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</si>
  <si>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</si>
  <si>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</si>
  <si>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</si>
  <si>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</si>
  <si>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</si>
  <si>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</si>
  <si>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</si>
  <si>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</si>
  <si>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</si>
  <si>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</si>
  <si>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</si>
  <si>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</si>
  <si>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</si>
  <si>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</si>
  <si>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</si>
  <si>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</si>
  <si>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</si>
  <si>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</si>
  <si>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</si>
  <si>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</si>
  <si>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</si>
  <si>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</si>
  <si>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</si>
  <si>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</si>
  <si>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</si>
  <si>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</si>
  <si>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</si>
  <si>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</si>
  <si>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</si>
  <si>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</si>
  <si>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</si>
  <si>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</si>
  <si>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</si>
  <si>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</si>
  <si>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</si>
  <si>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</si>
  <si>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</si>
  <si>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</si>
  <si>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</si>
  <si>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</si>
  <si>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</si>
  <si>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</si>
  <si>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</si>
  <si>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</si>
  <si>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</si>
  <si>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</si>
  <si>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</si>
  <si>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</si>
  <si>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</si>
  <si>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</si>
  <si>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</si>
  <si>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</si>
  <si>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</si>
  <si>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</si>
  <si>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</si>
  <si>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</si>
  <si>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</si>
  <si>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</si>
  <si>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</si>
  <si>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</si>
  <si>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</si>
  <si>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</si>
  <si>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</si>
  <si>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</si>
  <si>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</si>
  <si>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</si>
  <si>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</si>
  <si>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</si>
  <si>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</si>
  <si>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</si>
  <si>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</si>
  <si>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</si>
  <si>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</si>
  <si>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</si>
  <si>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</si>
  <si>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</si>
  <si>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</si>
  <si>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</si>
  <si>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</si>
  <si>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</si>
  <si>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</si>
  <si>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</si>
  <si>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</si>
  <si>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</si>
  <si>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</si>
  <si>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</si>
  <si>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</si>
  <si>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</si>
  <si>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</si>
  <si>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</si>
  <si>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</si>
  <si>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</si>
  <si>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</si>
  <si>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</si>
  <si>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</si>
  <si>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</si>
  <si>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</si>
  <si>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</si>
  <si>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</si>
  <si>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</si>
  <si>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</si>
  <si>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</si>
  <si>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</si>
  <si>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</si>
  <si>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</si>
  <si>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</si>
  <si>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</si>
  <si>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</si>
  <si>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</si>
  <si>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</si>
  <si>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</si>
  <si>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</si>
  <si>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</si>
  <si>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</si>
  <si>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</si>
  <si>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</si>
  <si>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</si>
  <si>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</si>
  <si>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</si>
  <si>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</si>
  <si>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</si>
  <si>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</si>
  <si>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</si>
  <si>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</si>
  <si>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</si>
  <si>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</si>
  <si>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</si>
  <si>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</si>
  <si>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</si>
  <si>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</si>
  <si>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</si>
  <si>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</si>
  <si>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</si>
  <si>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</si>
  <si>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</si>
  <si>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</si>
  <si>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</si>
  <si>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</si>
  <si>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</si>
  <si>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</si>
  <si>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</si>
  <si>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</si>
  <si>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</si>
  <si>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</si>
  <si>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</si>
  <si>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</si>
  <si>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</si>
  <si>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</si>
  <si>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</si>
  <si>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</si>
  <si>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</si>
  <si>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</si>
  <si>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</si>
  <si>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</si>
  <si>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</si>
  <si>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</si>
  <si>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</si>
  <si>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</si>
  <si>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</si>
  <si>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</si>
  <si>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</si>
  <si>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</si>
  <si>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</si>
  <si>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</si>
  <si>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</si>
  <si>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</si>
  <si>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</si>
  <si>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</si>
  <si>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</si>
  <si>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</si>
  <si>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</si>
  <si>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</si>
  <si>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</si>
  <si>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</si>
  <si>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</si>
  <si>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</si>
  <si>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</si>
  <si>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</si>
  <si>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</si>
  <si>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</si>
  <si>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</si>
  <si>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</si>
  <si>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</si>
  <si>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</si>
  <si>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</si>
  <si>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</si>
  <si>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</si>
  <si>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</si>
  <si>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</si>
  <si>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</si>
  <si>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</si>
  <si>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</si>
  <si>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</si>
  <si>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</si>
  <si>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</si>
  <si>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</si>
  <si>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</si>
  <si>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</si>
  <si>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</si>
  <si>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</si>
  <si>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</si>
  <si>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</si>
  <si>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</si>
  <si>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</si>
  <si>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</si>
  <si>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</si>
  <si>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</si>
  <si>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</si>
  <si>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</si>
  <si>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</si>
  <si>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</si>
  <si>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</si>
  <si>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</si>
  <si>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</si>
  <si>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</si>
  <si>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</si>
  <si>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</si>
  <si>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</si>
  <si>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</si>
  <si>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</si>
  <si>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</si>
  <si>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</si>
  <si>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</si>
  <si>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</si>
  <si>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</si>
  <si>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</si>
  <si>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</si>
  <si>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</si>
  <si>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</si>
  <si>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</si>
  <si>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</si>
  <si>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</si>
  <si>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</si>
  <si>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</si>
  <si>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</si>
  <si>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</si>
  <si>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</si>
  <si>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</si>
  <si>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</si>
  <si>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</si>
  <si>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</si>
  <si>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</si>
  <si>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</si>
  <si>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</si>
  <si>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</si>
  <si>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</si>
  <si>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</si>
  <si>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</si>
  <si>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</si>
  <si>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</si>
  <si>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</si>
  <si>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</si>
  <si>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</si>
  <si>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</si>
  <si>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</si>
  <si>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</si>
  <si>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</si>
  <si>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</si>
  <si>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</si>
  <si>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</si>
  <si>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</si>
  <si>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</si>
  <si>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</si>
  <si>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</si>
  <si>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</si>
  <si>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</si>
  <si>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</si>
  <si>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</si>
  <si>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</si>
  <si>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</si>
  <si>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</si>
  <si>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</si>
  <si>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</si>
  <si>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</si>
  <si>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</si>
  <si>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</si>
  <si>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</si>
  <si>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</si>
  <si>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</si>
  <si>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</si>
  <si>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</si>
  <si>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</si>
  <si>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</si>
  <si>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</si>
  <si>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</si>
  <si>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</si>
  <si>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</si>
  <si>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</si>
  <si>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</si>
  <si>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</si>
  <si>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</si>
  <si>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</si>
  <si>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</si>
  <si>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</si>
  <si>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</si>
  <si>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</si>
  <si>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</si>
  <si>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</si>
  <si>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</si>
  <si>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</si>
  <si>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</si>
  <si>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</si>
  <si>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</si>
  <si>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</si>
  <si>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</si>
  <si>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</si>
  <si>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</si>
  <si>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</si>
  <si>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</si>
  <si>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</si>
  <si>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</si>
  <si>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</si>
  <si>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</si>
  <si>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</si>
  <si>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</si>
  <si>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</si>
  <si>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</si>
  <si>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</si>
  <si>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</si>
  <si>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</si>
  <si>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</si>
  <si>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</si>
  <si>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</si>
  <si>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</si>
  <si>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</si>
  <si>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</si>
  <si>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</si>
  <si>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</si>
  <si>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</si>
  <si>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</si>
  <si>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</si>
  <si>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</si>
  <si>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</si>
  <si>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</si>
  <si>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</si>
  <si>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</si>
  <si>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</si>
  <si>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</si>
  <si>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</si>
  <si>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</si>
  <si>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</si>
  <si>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</si>
  <si>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</si>
  <si>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</si>
  <si>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</si>
  <si>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</si>
  <si>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</si>
  <si>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</si>
  <si>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</si>
  <si>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</si>
  <si>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</si>
  <si>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</si>
  <si>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</si>
  <si>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</si>
  <si>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</si>
  <si>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</si>
  <si>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</si>
  <si>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</si>
  <si>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</si>
  <si>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</si>
  <si>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</si>
  <si>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</si>
  <si>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</si>
  <si>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</si>
  <si>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</si>
  <si>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</si>
  <si>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</si>
  <si>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</si>
  <si>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</si>
  <si>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</si>
  <si>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</si>
  <si>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</si>
  <si>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</si>
  <si>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</si>
  <si>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</si>
  <si>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</si>
  <si>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</si>
  <si>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</si>
  <si>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</si>
  <si>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</si>
  <si>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</si>
  <si>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</si>
  <si>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</si>
  <si>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</si>
  <si>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</si>
  <si>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</si>
  <si>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</si>
  <si>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</si>
  <si>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</si>
  <si>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</si>
  <si>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</si>
  <si>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</si>
  <si>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</si>
  <si>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</si>
  <si>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</si>
  <si>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</si>
  <si>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</si>
  <si>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</si>
  <si>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</si>
  <si>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</si>
  <si>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</si>
  <si>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</si>
  <si>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</si>
  <si>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</si>
  <si>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</si>
  <si>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</si>
  <si>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</si>
  <si>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</si>
  <si>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</si>
  <si>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</si>
  <si>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</si>
  <si>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</si>
  <si>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</si>
  <si>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</si>
  <si>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</si>
  <si>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</si>
  <si>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</si>
  <si>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</si>
  <si>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</si>
  <si>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</si>
  <si>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</si>
  <si>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</si>
  <si>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</si>
  <si>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</si>
  <si>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</si>
  <si>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</si>
  <si>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</si>
  <si>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</si>
  <si>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</si>
  <si>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</si>
  <si>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</si>
  <si>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</si>
  <si>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</si>
  <si>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</si>
  <si>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</si>
  <si>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</si>
  <si>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</si>
  <si>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</si>
  <si>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</si>
  <si>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</si>
  <si>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</si>
  <si>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</si>
  <si>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</si>
  <si>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</si>
  <si>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</si>
  <si>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</si>
  <si>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</si>
  <si>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</si>
  <si>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</si>
  <si>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</si>
  <si>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</si>
  <si>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</si>
  <si>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</si>
  <si>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</si>
  <si>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</si>
  <si>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</si>
  <si>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</si>
  <si>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</si>
  <si>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</si>
  <si>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</si>
  <si>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</si>
  <si>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</si>
  <si>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</si>
  <si>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</si>
  <si>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</si>
  <si>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</si>
  <si>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</si>
  <si>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</si>
  <si>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</si>
  <si>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</si>
  <si>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</si>
  <si>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</si>
  <si>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</si>
  <si>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</si>
  <si>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</si>
  <si>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</si>
  <si>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</si>
  <si>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</si>
  <si>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</si>
  <si>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</si>
  <si>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</si>
  <si>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</si>
  <si>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</si>
  <si>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</si>
  <si>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</si>
  <si>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</si>
  <si>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</si>
  <si>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</si>
  <si>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</si>
  <si>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</si>
  <si>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</si>
  <si>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</si>
  <si>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</si>
  <si>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</si>
  <si>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</si>
  <si>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</si>
  <si>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</si>
  <si>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</si>
  <si>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</si>
  <si>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</si>
  <si>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</si>
  <si>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</si>
  <si>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</si>
  <si>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</si>
  <si>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</si>
  <si>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</si>
  <si>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</si>
  <si>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</si>
  <si>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</si>
  <si>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</si>
  <si>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</si>
  <si>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</si>
  <si>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</si>
  <si>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</si>
  <si>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</si>
  <si>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</si>
  <si>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</si>
  <si>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</si>
  <si>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</si>
  <si>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</si>
  <si>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</si>
  <si>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</si>
  <si>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</si>
  <si>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</si>
  <si>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</si>
  <si>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</si>
  <si>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</si>
  <si>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</si>
  <si>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</si>
  <si>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</si>
  <si>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</si>
  <si>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</si>
  <si>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</si>
  <si>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</si>
  <si>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</si>
  <si>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</si>
  <si>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</si>
  <si>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</si>
  <si>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</si>
  <si>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</si>
  <si>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</si>
  <si>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</si>
  <si>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</si>
  <si>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</si>
  <si>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</si>
  <si>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</si>
  <si>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</si>
  <si>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</si>
  <si>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</si>
  <si>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</si>
  <si>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</si>
  <si>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</si>
  <si>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</si>
  <si>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</si>
  <si>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</si>
  <si>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</si>
  <si>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</si>
  <si>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</si>
  <si>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</si>
  <si>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</si>
  <si>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</si>
  <si>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</si>
  <si>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</si>
  <si>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</si>
  <si>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</si>
  <si>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</si>
  <si>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</si>
  <si>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</si>
  <si>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</si>
  <si>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</si>
  <si>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</si>
  <si>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</si>
  <si>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</si>
  <si>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</si>
  <si>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</si>
  <si>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</si>
  <si>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</si>
  <si>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</si>
  <si>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</si>
  <si>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</si>
  <si>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</si>
  <si>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</si>
  <si>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</si>
  <si>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</si>
  <si>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</si>
  <si>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</si>
  <si>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</si>
  <si>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</si>
  <si>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</si>
  <si>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</si>
  <si>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</si>
  <si>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</si>
  <si>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</si>
  <si>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</si>
  <si>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</si>
  <si>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</si>
  <si>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</si>
  <si>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</si>
  <si>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</si>
  <si>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</si>
  <si>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</si>
  <si>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</si>
  <si>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</si>
  <si>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</si>
  <si>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</si>
  <si>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</si>
  <si>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</si>
  <si>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</si>
  <si>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</si>
  <si>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</si>
  <si>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</si>
  <si>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</si>
  <si>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</si>
  <si>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</si>
  <si>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</si>
  <si>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</si>
  <si>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</si>
  <si>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</si>
  <si>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</si>
  <si>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</si>
  <si>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</si>
  <si>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</si>
  <si>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</si>
  <si>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</si>
  <si>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</si>
  <si>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</si>
  <si>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</si>
  <si>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</si>
  <si>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</si>
  <si>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</si>
  <si>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</si>
  <si>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</si>
  <si>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</si>
  <si>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</si>
  <si>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</si>
  <si>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</si>
  <si>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</si>
  <si>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</si>
  <si>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</si>
  <si>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</si>
  <si>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</si>
  <si>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</si>
  <si>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</si>
  <si>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</si>
  <si>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</si>
  <si>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</si>
  <si>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</si>
  <si>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</si>
  <si>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</si>
  <si>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</si>
  <si>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</si>
  <si>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</si>
  <si>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</si>
  <si>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</si>
  <si>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</si>
  <si>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</si>
  <si>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</si>
  <si>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</si>
  <si>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</si>
  <si>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</si>
  <si>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</si>
  <si>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</si>
  <si>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</si>
  <si>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</si>
  <si>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</si>
  <si>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</si>
  <si>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</si>
  <si>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</si>
  <si>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</si>
  <si>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</si>
  <si>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</si>
  <si>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</si>
  <si>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</si>
  <si>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</si>
  <si>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</si>
  <si>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</si>
  <si>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</si>
  <si>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</si>
  <si>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</si>
  <si>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</si>
  <si>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</si>
  <si>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</si>
  <si>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</si>
  <si>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</si>
  <si>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</si>
  <si>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</si>
  <si>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</si>
  <si>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</si>
  <si>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</si>
  <si>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</si>
  <si>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</si>
  <si>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</si>
  <si>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</si>
  <si>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</si>
  <si>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</si>
  <si>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</si>
  <si>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</si>
  <si>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</si>
  <si>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</si>
  <si>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</si>
  <si>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</si>
  <si>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</si>
  <si>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</si>
  <si>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</si>
  <si>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</si>
  <si>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</si>
  <si>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</si>
  <si>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</si>
  <si>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</si>
  <si>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</si>
  <si>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</si>
  <si>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</si>
  <si>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</si>
  <si>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</si>
  <si>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</si>
  <si>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</si>
  <si>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</si>
  <si>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</si>
  <si>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</si>
  <si>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</si>
  <si>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</si>
  <si>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</si>
  <si>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</si>
  <si>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</si>
  <si>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</si>
  <si>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</si>
  <si>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</si>
  <si>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</si>
  <si>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</si>
  <si>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</si>
  <si>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</si>
  <si>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</si>
  <si>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</si>
  <si>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</si>
  <si>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</si>
  <si>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</si>
  <si>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</si>
  <si>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</si>
  <si>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</si>
  <si>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</si>
  <si>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</si>
  <si>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</si>
  <si>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</si>
  <si>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</si>
  <si>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</si>
  <si>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</si>
  <si>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</si>
  <si>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</si>
  <si>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</si>
  <si>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</si>
  <si>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</si>
  <si>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</si>
  <si>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</si>
  <si>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</si>
  <si>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</si>
  <si>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</si>
  <si>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</si>
  <si>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</si>
  <si>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</si>
  <si>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</si>
  <si>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</si>
  <si>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</si>
  <si>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</si>
  <si>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</si>
  <si>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</si>
  <si>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</si>
  <si>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</si>
  <si>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</si>
  <si>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</si>
  <si>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</si>
  <si>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</si>
  <si>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</si>
  <si>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</si>
  <si>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</si>
  <si>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</si>
  <si>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</si>
  <si>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</si>
  <si>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</si>
  <si>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</si>
  <si>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</si>
  <si>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</si>
  <si>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</si>
  <si>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</si>
  <si>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</si>
  <si>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</si>
  <si>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</si>
  <si>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</si>
  <si>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</si>
  <si>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</si>
  <si>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</si>
  <si>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</si>
  <si>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</si>
  <si>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</si>
  <si>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</si>
  <si>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</si>
  <si>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</si>
  <si>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</si>
  <si>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</si>
  <si>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</si>
  <si>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</si>
  <si>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</si>
  <si>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</si>
  <si>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</si>
  <si>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</si>
  <si>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</si>
  <si>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</si>
  <si>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</si>
  <si>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</si>
  <si>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</si>
  <si>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</si>
  <si>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</si>
  <si>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</si>
  <si>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</si>
  <si>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</si>
  <si>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</si>
  <si>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</si>
  <si>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</si>
  <si>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</si>
  <si>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</si>
  <si>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</si>
  <si>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</si>
  <si>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</si>
  <si>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</si>
  <si>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</si>
  <si>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</si>
  <si>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</si>
  <si>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</si>
  <si>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</si>
  <si>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</si>
  <si>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</si>
  <si>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</si>
  <si>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</si>
  <si>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</si>
  <si>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</si>
  <si>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</si>
  <si>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</si>
  <si>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</si>
  <si>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</si>
  <si>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</si>
  <si>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</si>
  <si>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</si>
  <si>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</si>
  <si>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</si>
  <si>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</si>
  <si>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</si>
  <si>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</si>
  <si>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</si>
  <si>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</si>
  <si>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</si>
  <si>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</si>
  <si>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</si>
  <si>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</si>
  <si>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</si>
  <si>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</si>
  <si>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</si>
  <si>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</si>
  <si>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</si>
  <si>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</si>
  <si>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</si>
  <si>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</si>
  <si>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</si>
  <si>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</si>
  <si>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</si>
  <si>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</si>
  <si>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</si>
  <si>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</si>
  <si>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</si>
  <si>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</si>
  <si>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</si>
  <si>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</si>
  <si>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</si>
  <si>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</si>
  <si>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</si>
  <si>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</si>
  <si>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</si>
  <si>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</si>
  <si>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</si>
  <si>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</si>
  <si>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</si>
  <si>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</si>
  <si>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</si>
  <si>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</si>
  <si>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</si>
  <si>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</si>
  <si>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</si>
  <si>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</si>
  <si>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</si>
  <si>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</si>
  <si>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</si>
  <si>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</si>
  <si>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</si>
  <si>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</si>
  <si>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</si>
  <si>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</si>
  <si>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</si>
  <si>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</si>
  <si>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</si>
  <si>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</si>
  <si>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</si>
  <si>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</si>
  <si>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</si>
  <si>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</si>
  <si>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</si>
  <si>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</si>
  <si>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</si>
  <si>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</si>
  <si>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</si>
  <si>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</si>
  <si>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</si>
  <si>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</si>
  <si>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</si>
  <si>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</si>
  <si>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</si>
  <si>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</si>
  <si>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</si>
  <si>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</si>
  <si>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</si>
  <si>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</si>
  <si>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</si>
  <si>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</si>
  <si>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</si>
  <si>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</si>
  <si>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</si>
  <si>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</si>
  <si>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</si>
  <si>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</si>
  <si>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</si>
  <si>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</si>
  <si>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</si>
  <si>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</si>
  <si>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</si>
  <si>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</si>
  <si>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</si>
  <si>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</si>
  <si>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</si>
  <si>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</si>
  <si>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</si>
  <si>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</si>
  <si>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</si>
  <si>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</si>
  <si>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</si>
  <si>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</si>
  <si>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</si>
  <si>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</si>
  <si>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</si>
  <si>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</si>
  <si>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</si>
  <si>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</si>
  <si>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</si>
  <si>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</si>
  <si>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</si>
  <si>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</si>
  <si>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</si>
  <si>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</si>
  <si>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</si>
  <si>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</si>
  <si>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</si>
  <si>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</si>
  <si>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</si>
  <si>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</si>
  <si>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</si>
  <si>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</si>
  <si>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</si>
  <si>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</si>
  <si>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</si>
  <si>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</si>
  <si>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</si>
  <si>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</si>
  <si>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</si>
  <si>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</si>
  <si>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</si>
  <si>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</si>
  <si>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</si>
  <si>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</si>
  <si>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</si>
  <si>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</si>
  <si>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</si>
  <si>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</si>
  <si>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</si>
  <si>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</si>
  <si>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</si>
  <si>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</si>
  <si>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</si>
  <si>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</si>
  <si>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</si>
  <si>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</si>
  <si>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</si>
  <si>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</si>
  <si>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</si>
  <si>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</si>
  <si>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</si>
  <si>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</si>
  <si>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</si>
  <si>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</si>
  <si>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</si>
  <si>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</si>
  <si>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</si>
  <si>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</si>
  <si>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</si>
  <si>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</si>
  <si>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</si>
  <si>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</si>
  <si>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</si>
  <si>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</si>
  <si>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</si>
  <si>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</si>
  <si>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</si>
  <si>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</si>
  <si>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</si>
  <si>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</si>
  <si>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</si>
  <si>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</si>
  <si>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</si>
  <si>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</si>
  <si>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</si>
  <si>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</si>
  <si>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</si>
  <si>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</si>
  <si>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</si>
  <si>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</si>
  <si>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</si>
  <si>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</si>
  <si>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</si>
  <si>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</si>
  <si>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</si>
  <si>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</si>
  <si>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</si>
  <si>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</si>
  <si>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</si>
  <si>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</si>
  <si>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</si>
  <si>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</si>
  <si>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</si>
  <si>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</si>
  <si>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</si>
  <si>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</si>
  <si>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</si>
  <si>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</si>
  <si>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</si>
  <si>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</si>
  <si>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</si>
  <si>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</si>
  <si>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</si>
  <si>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</si>
  <si>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</si>
  <si>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</si>
  <si>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</si>
  <si>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</si>
  <si>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</si>
  <si>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</si>
  <si>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</si>
  <si>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</si>
  <si>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</si>
  <si>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</si>
  <si>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</si>
  <si>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</si>
  <si>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</si>
  <si>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</si>
  <si>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</si>
  <si>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</si>
  <si>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</si>
  <si>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</si>
  <si>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</si>
  <si>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</si>
  <si>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</si>
  <si>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</si>
  <si>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</si>
  <si>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</si>
  <si>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</si>
  <si>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</si>
  <si>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</si>
  <si>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</si>
  <si>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</si>
  <si>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</si>
  <si>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</si>
  <si>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</si>
  <si>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</si>
  <si>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</si>
  <si>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</si>
  <si>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</si>
  <si>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</si>
  <si>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</si>
  <si>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</si>
  <si>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</si>
  <si>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</si>
  <si>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</si>
  <si>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</si>
  <si>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</si>
  <si>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</si>
  <si>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</si>
  <si>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</si>
  <si>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</si>
  <si>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</si>
  <si>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</si>
  <si>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</si>
  <si>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</si>
  <si>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</si>
  <si>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</si>
  <si>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</si>
  <si>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</si>
  <si>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</si>
  <si>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</si>
  <si>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</si>
  <si>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</si>
  <si>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</si>
  <si>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</si>
  <si>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</si>
  <si>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</si>
  <si>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</si>
  <si>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</si>
  <si>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</si>
  <si>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</si>
  <si>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</si>
  <si>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</si>
  <si>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</si>
  <si>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</si>
  <si>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</si>
  <si>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</si>
  <si>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</si>
  <si>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</si>
  <si>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</si>
  <si>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</si>
  <si>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</si>
  <si>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</si>
  <si>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</si>
  <si>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</si>
  <si>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</si>
  <si>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</si>
  <si>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</si>
  <si>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</si>
  <si>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</si>
  <si>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</si>
  <si>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</si>
  <si>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</si>
  <si>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</si>
  <si>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</si>
  <si>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</si>
  <si>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</si>
  <si>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</si>
  <si>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</si>
  <si>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</si>
  <si>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</si>
  <si>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</si>
  <si>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</si>
  <si>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</si>
  <si>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</si>
  <si>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</si>
  <si>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</si>
  <si>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</si>
  <si>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</si>
  <si>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</si>
  <si>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</si>
  <si>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</si>
  <si>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</si>
  <si>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</si>
  <si>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</si>
  <si>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</si>
  <si>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</si>
  <si>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</si>
  <si>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</si>
  <si>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</si>
  <si>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</si>
  <si>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</si>
  <si>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</si>
  <si>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</si>
  <si>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</si>
  <si>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</si>
  <si>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</si>
  <si>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</si>
  <si>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</si>
  <si>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</si>
  <si>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</si>
  <si>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</si>
  <si>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</si>
  <si>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</si>
  <si>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</si>
  <si>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</si>
  <si>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</si>
  <si>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</si>
  <si>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</si>
  <si>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</si>
  <si>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</si>
  <si>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</si>
  <si>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</si>
  <si>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</si>
  <si>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</si>
  <si>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</si>
  <si>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</si>
  <si>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</si>
  <si>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</si>
  <si>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</si>
  <si>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</si>
  <si>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</si>
  <si>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</si>
  <si>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</si>
  <si>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</si>
  <si>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</si>
  <si>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</si>
  <si>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</si>
  <si>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</si>
  <si>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</si>
  <si>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</si>
  <si>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</si>
  <si>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</si>
  <si>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</si>
  <si>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</si>
  <si>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</si>
  <si>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</si>
  <si>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</si>
  <si>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</si>
  <si>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</si>
  <si>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</si>
  <si>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</si>
  <si>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</si>
  <si>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</si>
  <si>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</si>
  <si>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</si>
  <si>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</si>
  <si>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</si>
  <si>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</si>
  <si>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</si>
  <si>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</si>
  <si>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</si>
  <si>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</si>
  <si>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</si>
  <si>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</si>
  <si>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</si>
  <si>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</si>
  <si>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</si>
  <si>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</si>
  <si>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</si>
  <si>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</si>
  <si>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</si>
  <si>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</si>
  <si>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</si>
  <si>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</si>
  <si>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</si>
  <si>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</si>
  <si>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</si>
  <si>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</si>
  <si>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</si>
  <si>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</si>
  <si>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</si>
  <si>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</si>
  <si>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</si>
  <si>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</si>
  <si>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</si>
  <si>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</si>
  <si>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</si>
  <si>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</si>
  <si>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</si>
  <si>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</si>
  <si>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</si>
  <si>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</si>
  <si>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</si>
  <si>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</si>
  <si>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</si>
  <si>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</si>
  <si>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</si>
  <si>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</si>
  <si>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</si>
  <si>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</si>
  <si>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</si>
  <si>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</si>
  <si>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</si>
  <si>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</si>
  <si>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</si>
  <si>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</si>
  <si>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</si>
  <si>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</si>
  <si>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</si>
  <si>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</si>
  <si>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</si>
  <si>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</si>
  <si>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</si>
  <si>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</si>
  <si>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</si>
  <si>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</si>
  <si>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</si>
  <si>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</si>
  <si>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</si>
  <si>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</si>
  <si>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</si>
  <si>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</si>
  <si>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</si>
  <si>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</si>
  <si>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</si>
  <si>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</si>
  <si>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</si>
  <si>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</si>
  <si>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</si>
  <si>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</si>
  <si>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</si>
  <si>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</si>
  <si>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</si>
  <si>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</si>
  <si>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</si>
  <si>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</si>
  <si>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</si>
  <si>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</si>
  <si>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</si>
  <si>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</si>
  <si>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</si>
  <si>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</si>
  <si>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</si>
  <si>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</si>
  <si>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</si>
  <si>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</si>
  <si>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</si>
  <si>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</si>
  <si>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</si>
  <si>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</si>
  <si>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</si>
  <si>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</si>
  <si>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</si>
  <si>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</si>
  <si>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</si>
  <si>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</si>
  <si>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</si>
  <si>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</si>
  <si>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</si>
  <si>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</si>
  <si>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</si>
  <si>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</si>
  <si>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</si>
  <si>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</si>
  <si>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</si>
  <si>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</si>
  <si>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</si>
  <si>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</si>
  <si>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</si>
  <si>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</si>
  <si>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</si>
  <si>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</si>
  <si>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</si>
  <si>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</si>
  <si>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</si>
  <si>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</si>
  <si>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</si>
  <si>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</si>
  <si>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</si>
  <si>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</si>
  <si>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</si>
  <si>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</si>
  <si>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</si>
  <si>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</si>
  <si>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</si>
  <si>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</si>
  <si>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</si>
  <si>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</si>
  <si>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</si>
  <si>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</si>
  <si>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</si>
  <si>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</si>
  <si>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</si>
  <si>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</si>
  <si>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</si>
  <si>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</si>
  <si>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</si>
  <si>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</si>
  <si>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</si>
  <si>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</si>
  <si>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</si>
  <si>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</si>
  <si>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</si>
  <si>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</si>
  <si>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</si>
  <si>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</si>
  <si>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</si>
  <si>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</si>
  <si>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</si>
  <si>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</si>
  <si>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</si>
  <si>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</si>
  <si>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</si>
  <si>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</si>
  <si>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</si>
  <si>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</si>
  <si>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</si>
  <si>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</si>
  <si>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</si>
  <si>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</si>
  <si>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</si>
  <si>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</si>
  <si>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</si>
  <si>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</si>
  <si>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</si>
  <si>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</si>
  <si>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</si>
  <si>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</si>
  <si>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</si>
  <si>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</si>
  <si>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</si>
  <si>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</si>
  <si>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</si>
  <si>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</si>
  <si>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</si>
  <si>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</si>
  <si>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</si>
  <si>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</si>
  <si>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</si>
  <si>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</si>
  <si>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</si>
  <si>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</si>
  <si>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</si>
  <si>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</si>
  <si>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</si>
  <si>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</si>
  <si>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</si>
  <si>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</si>
  <si>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</si>
  <si>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</si>
  <si>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</si>
  <si>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</si>
  <si>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</si>
  <si>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</si>
  <si>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</si>
  <si>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</si>
  <si>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</si>
  <si>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</si>
  <si>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</si>
  <si>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</si>
  <si>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</si>
  <si>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</si>
  <si>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</si>
  <si>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</si>
  <si>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</si>
  <si>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</si>
  <si>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</si>
  <si>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</si>
  <si>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</si>
  <si>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</si>
  <si>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</si>
  <si>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</si>
  <si>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</si>
  <si>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</si>
  <si>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</si>
  <si>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</si>
  <si>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</si>
  <si>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</si>
  <si>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</si>
  <si>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</si>
  <si>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</si>
  <si>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</si>
  <si>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</si>
  <si>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</si>
  <si>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</si>
  <si>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</si>
  <si>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</si>
  <si>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</si>
  <si>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</si>
  <si>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</si>
  <si>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</si>
  <si>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</si>
  <si>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</si>
  <si>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</si>
  <si>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</si>
  <si>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</si>
  <si>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</si>
  <si>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</si>
  <si>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</si>
  <si>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</si>
  <si>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</si>
  <si>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</si>
  <si>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</si>
  <si>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</si>
  <si>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</si>
  <si>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</si>
  <si>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</si>
  <si>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</si>
  <si>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</si>
  <si>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</si>
  <si>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</si>
  <si>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</si>
  <si>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</si>
  <si>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</si>
  <si>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</si>
  <si>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</si>
  <si>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</si>
  <si>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</si>
  <si>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</si>
  <si>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</si>
  <si>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</si>
  <si>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</si>
  <si>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</si>
  <si>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</si>
  <si>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</si>
  <si>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</si>
  <si>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</si>
  <si>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</si>
  <si>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</si>
  <si>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</si>
  <si>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</si>
  <si>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</si>
  <si>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</si>
  <si>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</si>
  <si>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</si>
  <si>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</si>
  <si>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</si>
  <si>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</si>
  <si>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</si>
  <si>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</si>
  <si>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</si>
  <si>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</si>
  <si>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</si>
  <si>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</si>
  <si>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</si>
  <si>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</si>
  <si>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</si>
  <si>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</si>
  <si>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</si>
  <si>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</si>
  <si>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</si>
  <si>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</si>
  <si>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</si>
  <si>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</si>
  <si>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</si>
  <si>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</si>
  <si>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</si>
  <si>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</si>
  <si>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</si>
  <si>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</si>
  <si>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</si>
  <si>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</si>
  <si>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</si>
  <si>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</si>
  <si>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</si>
  <si>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</si>
  <si>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</si>
  <si>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</si>
  <si>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</si>
  <si>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</si>
  <si>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</si>
  <si>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</si>
  <si>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</si>
  <si>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</si>
  <si>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</si>
  <si>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</si>
  <si>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</si>
  <si>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</si>
  <si>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</si>
  <si>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</si>
  <si>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</si>
  <si>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</si>
  <si>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</si>
  <si>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</si>
  <si>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</si>
  <si>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</si>
  <si>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</si>
  <si>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</si>
  <si>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</si>
  <si>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</si>
  <si>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</si>
  <si>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</si>
  <si>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</si>
  <si>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</si>
  <si>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</si>
  <si>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</si>
  <si>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</si>
  <si>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</si>
  <si>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</si>
  <si>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</si>
  <si>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</si>
  <si>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</si>
  <si>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</si>
  <si>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</si>
  <si>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</si>
  <si>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</si>
  <si>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</si>
  <si>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</si>
  <si>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</si>
  <si>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</si>
  <si>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</si>
  <si>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</si>
  <si>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</si>
  <si>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</si>
  <si>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</si>
  <si>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</si>
  <si>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</si>
  <si>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</si>
  <si>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</si>
  <si>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</si>
  <si>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</si>
  <si>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</si>
  <si>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</si>
  <si>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</si>
  <si>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</si>
  <si>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</si>
  <si>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</si>
  <si>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</si>
  <si>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</si>
  <si>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</si>
  <si>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</si>
  <si>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</si>
  <si>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</si>
  <si>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</si>
  <si>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</si>
  <si>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</si>
  <si>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</si>
  <si>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</si>
  <si>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</si>
  <si>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</si>
  <si>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</si>
  <si>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</si>
  <si>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</si>
  <si>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</si>
  <si>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</si>
  <si>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</si>
  <si>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</si>
  <si>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</si>
  <si>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</si>
  <si>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</si>
  <si>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</si>
  <si>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</si>
  <si>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</si>
  <si>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</si>
  <si>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</si>
  <si>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</si>
  <si>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</si>
  <si>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</si>
  <si>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</si>
  <si>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</si>
  <si>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</si>
  <si>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</si>
  <si>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</si>
  <si>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</si>
  <si>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</si>
  <si>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</si>
  <si>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</si>
  <si>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</si>
  <si>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</si>
  <si>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</si>
  <si>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</si>
  <si>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</si>
  <si>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</si>
  <si>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</si>
  <si>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</si>
  <si>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</si>
  <si>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</si>
  <si>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</si>
  <si>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</si>
  <si>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</si>
  <si>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</si>
  <si>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</si>
  <si>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</si>
  <si>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</si>
  <si>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</si>
  <si>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</si>
  <si>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</si>
  <si>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</si>
  <si>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</si>
  <si>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</si>
  <si>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</si>
  <si>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</si>
  <si>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</si>
  <si>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</si>
  <si>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</si>
  <si>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</si>
  <si>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</si>
  <si>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</si>
  <si>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</si>
  <si>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</si>
  <si>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</si>
  <si>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</si>
  <si>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</si>
  <si>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</si>
  <si>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</si>
  <si>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</si>
  <si>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</si>
  <si>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</si>
  <si>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</si>
  <si>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</si>
  <si>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</si>
  <si>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</si>
  <si>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</si>
  <si>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</si>
  <si>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</si>
  <si>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</si>
  <si>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</si>
  <si>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</si>
  <si>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</si>
  <si>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</si>
  <si>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</si>
  <si>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</si>
  <si>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</si>
  <si>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</si>
  <si>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</si>
  <si>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</si>
  <si>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</si>
  <si>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</si>
  <si>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</si>
  <si>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</si>
  <si>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</si>
  <si>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</si>
  <si>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</si>
  <si>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</si>
  <si>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</si>
  <si>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</si>
  <si>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</si>
  <si>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</si>
  <si>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</si>
  <si>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</si>
  <si>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</si>
  <si>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</si>
  <si>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</si>
  <si>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</si>
  <si>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</si>
  <si>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</si>
  <si>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</si>
  <si>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</si>
  <si>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</si>
  <si>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</si>
  <si>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</si>
  <si>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</si>
  <si>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</si>
  <si>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</si>
  <si>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</si>
  <si>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</si>
  <si>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</si>
  <si>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</si>
  <si>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</si>
  <si>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</si>
  <si>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</si>
  <si>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</si>
  <si>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</si>
  <si>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</si>
  <si>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</si>
  <si>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</si>
  <si>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</si>
  <si>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</si>
  <si>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</si>
  <si>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</si>
  <si>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</si>
  <si>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</si>
  <si>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</si>
  <si>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</si>
  <si>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</si>
  <si>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</si>
  <si>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</si>
  <si>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</si>
  <si>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</si>
  <si>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</si>
  <si>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</si>
  <si>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</si>
  <si>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</si>
  <si>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</si>
  <si>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</si>
  <si>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</si>
  <si>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</si>
  <si>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</si>
  <si>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</si>
  <si>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</si>
  <si>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</si>
  <si>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</si>
  <si>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</si>
  <si>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</si>
  <si>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</si>
  <si>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</si>
  <si>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</si>
  <si>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</si>
  <si>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</si>
  <si>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</si>
  <si>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</si>
  <si>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</si>
  <si>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</si>
  <si>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</si>
  <si>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</si>
  <si>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</si>
  <si>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</si>
  <si>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</si>
  <si>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</si>
  <si>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</si>
  <si>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</si>
  <si>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</si>
  <si>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</si>
  <si>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</si>
  <si>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</si>
  <si>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</si>
  <si>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</si>
  <si>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</si>
  <si>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</si>
  <si>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</si>
  <si>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</si>
  <si>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</si>
  <si>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</si>
  <si>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</si>
  <si>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</si>
  <si>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</si>
  <si>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</si>
  <si>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</si>
  <si>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</si>
  <si>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</si>
  <si>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</si>
  <si>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</si>
  <si>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</si>
  <si>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</si>
  <si>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</si>
  <si>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</si>
  <si>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</si>
  <si>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</si>
  <si>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</si>
  <si>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</si>
  <si>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</si>
  <si>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</si>
  <si>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</si>
  <si>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</si>
  <si>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</si>
  <si>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</si>
  <si>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</si>
  <si>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</si>
  <si>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</si>
  <si>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</si>
  <si>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</si>
  <si>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</si>
  <si>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</si>
  <si>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</si>
  <si>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</si>
  <si>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</si>
  <si>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</si>
  <si>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</si>
  <si>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</si>
  <si>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</si>
  <si>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</si>
  <si>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</si>
  <si>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</si>
  <si>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</si>
  <si>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</si>
  <si>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</si>
  <si>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</si>
  <si>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</si>
  <si>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</si>
  <si>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</si>
  <si>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</si>
  <si>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</si>
  <si>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</si>
  <si>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</si>
  <si>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</si>
  <si>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</si>
  <si>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</si>
  <si>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</si>
  <si>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</si>
  <si>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</si>
  <si>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</si>
  <si>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</si>
  <si>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</si>
  <si>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</si>
  <si>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</si>
  <si>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</si>
  <si>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</si>
  <si>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</si>
  <si>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</si>
  <si>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</si>
  <si>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</si>
  <si>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</si>
  <si>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</si>
  <si>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</si>
  <si>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</si>
  <si>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</si>
  <si>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</si>
  <si>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</si>
  <si>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</si>
  <si>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</si>
  <si>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</si>
  <si>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</si>
  <si>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</si>
  <si>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</si>
  <si>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</si>
  <si>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</si>
  <si>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</si>
  <si>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</si>
  <si>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</si>
  <si>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</si>
  <si>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</si>
  <si>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</si>
  <si>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</si>
  <si>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</si>
  <si>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</si>
  <si>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</si>
  <si>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</si>
  <si>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</si>
  <si>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</si>
  <si>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</si>
  <si>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</si>
  <si>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</si>
  <si>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</si>
  <si>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</si>
  <si>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</si>
  <si>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</si>
  <si>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</si>
  <si>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</si>
  <si>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</si>
  <si>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</si>
  <si>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</si>
  <si>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</si>
  <si>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</si>
  <si>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</si>
  <si>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</si>
  <si>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</si>
  <si>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</si>
  <si>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</si>
  <si>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</si>
  <si>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</si>
  <si>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</si>
  <si>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</si>
  <si>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</si>
  <si>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</si>
  <si>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</si>
  <si>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</si>
  <si>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</si>
  <si>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</si>
  <si>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</si>
  <si>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</si>
  <si>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</si>
  <si>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</si>
  <si>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</si>
  <si>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</si>
  <si>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</si>
  <si>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</si>
  <si>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</si>
  <si>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</si>
  <si>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</si>
  <si>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</si>
  <si>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</si>
  <si>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</si>
  <si>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</si>
  <si>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</si>
  <si>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</si>
  <si>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</si>
  <si>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</si>
  <si>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</si>
  <si>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</si>
  <si>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</si>
  <si>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</si>
  <si>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</si>
  <si>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</si>
  <si>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</si>
  <si>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</si>
  <si>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</si>
  <si>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</si>
  <si>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</si>
  <si>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</si>
  <si>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</si>
  <si>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</si>
  <si>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</si>
  <si>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</si>
  <si>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</si>
  <si>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</si>
  <si>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</si>
  <si>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</si>
  <si>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</si>
  <si>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</si>
  <si>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</si>
  <si>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</si>
  <si>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</si>
  <si>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</si>
  <si>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</si>
  <si>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</si>
  <si>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</si>
  <si>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</si>
  <si>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</si>
  <si>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</si>
  <si>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</si>
  <si>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</si>
  <si>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</si>
  <si>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</si>
  <si>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</si>
  <si>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</si>
  <si>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</si>
  <si>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</si>
  <si>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</si>
  <si>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</si>
  <si>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</si>
  <si>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</si>
  <si>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</si>
  <si>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</si>
  <si>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</si>
  <si>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</si>
  <si>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</si>
  <si>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</si>
  <si>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</si>
  <si>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</si>
  <si>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</si>
  <si>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</si>
  <si>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</si>
  <si>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</si>
  <si>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</si>
  <si>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</si>
  <si>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</si>
  <si>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</si>
  <si>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</si>
  <si>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</si>
  <si>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</si>
  <si>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</si>
  <si>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</si>
  <si>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</si>
  <si>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</si>
  <si>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</si>
  <si>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</si>
  <si>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</si>
  <si>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</si>
  <si>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</si>
  <si>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</si>
  <si>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</si>
  <si>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</si>
  <si>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</si>
  <si>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</si>
  <si>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</si>
  <si>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</si>
  <si>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</si>
  <si>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</si>
  <si>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</si>
  <si>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</si>
  <si>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</si>
  <si>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</si>
  <si>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</si>
  <si>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</si>
  <si>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</si>
  <si>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</si>
  <si>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</si>
  <si>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</si>
  <si>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</si>
  <si>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</si>
  <si>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</si>
  <si>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</si>
  <si>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</si>
  <si>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</si>
  <si>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</si>
  <si>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</si>
  <si>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</si>
  <si>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</si>
  <si>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</si>
  <si>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</si>
  <si>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</si>
  <si>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</si>
  <si>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</si>
  <si>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</si>
  <si>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</si>
  <si>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</si>
  <si>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</si>
  <si>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</si>
  <si>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</si>
  <si>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</si>
  <si>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</si>
  <si>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</si>
  <si>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</si>
  <si>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</si>
  <si>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</si>
  <si>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</si>
  <si>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</si>
  <si>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</si>
  <si>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</si>
  <si>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</si>
  <si>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</si>
  <si>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</si>
  <si>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</si>
  <si>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</si>
  <si>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</si>
  <si>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</si>
  <si>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</si>
  <si>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</si>
  <si>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</si>
  <si>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</si>
  <si>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</si>
  <si>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</si>
  <si>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</si>
  <si>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</si>
  <si>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</si>
  <si>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</si>
  <si>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</si>
  <si>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</si>
  <si>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</si>
  <si>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</si>
  <si>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</si>
  <si>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</si>
  <si>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</si>
  <si>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</si>
  <si>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</si>
  <si>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</si>
  <si>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</si>
  <si>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</si>
  <si>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</si>
  <si>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</si>
  <si>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</si>
  <si>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</si>
  <si>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</si>
  <si>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</si>
  <si>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</si>
  <si>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</si>
  <si>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</si>
  <si>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</si>
  <si>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</si>
  <si>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</si>
  <si>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</si>
  <si>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</si>
  <si>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</si>
  <si>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</si>
  <si>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</si>
  <si>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</si>
  <si>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</si>
  <si>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</si>
  <si>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</si>
  <si>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</si>
  <si>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</si>
  <si>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</si>
  <si>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</si>
  <si>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</si>
  <si>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</si>
  <si>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</si>
  <si>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</si>
  <si>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</si>
  <si>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</si>
  <si>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</si>
  <si>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</si>
  <si>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</si>
  <si>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</si>
  <si>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</si>
  <si>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</si>
  <si>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</si>
  <si>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</si>
  <si>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</si>
  <si>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</si>
  <si>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</si>
  <si>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</si>
  <si>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</si>
  <si>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</si>
  <si>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</si>
  <si>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</si>
  <si>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</si>
  <si>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</si>
  <si>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</si>
  <si>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</si>
  <si>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</si>
  <si>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</si>
  <si>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</si>
  <si>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</si>
  <si>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</si>
  <si>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</si>
  <si>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</si>
  <si>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</si>
  <si>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</si>
  <si>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</si>
  <si>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</si>
  <si>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</si>
  <si>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</si>
  <si>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</si>
  <si>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</si>
  <si>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</si>
  <si>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</si>
  <si>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</si>
  <si>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</si>
  <si>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</si>
  <si>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</si>
  <si>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</si>
  <si>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</si>
  <si>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</si>
  <si>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</si>
  <si>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</si>
  <si>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</si>
  <si>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</si>
  <si>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</si>
  <si>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</si>
  <si>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</si>
  <si>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</si>
  <si>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</si>
  <si>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</si>
  <si>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</si>
  <si>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</si>
  <si>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</si>
  <si>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</si>
  <si>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</si>
  <si>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</si>
  <si>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</si>
  <si>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</si>
  <si>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</si>
  <si>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</si>
  <si>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</si>
  <si>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</si>
  <si>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</si>
  <si>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</si>
  <si>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</si>
  <si>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</si>
  <si>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</si>
  <si>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</si>
  <si>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</si>
  <si>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</si>
  <si>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</si>
  <si>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</si>
  <si>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</si>
  <si>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</si>
  <si>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</si>
  <si>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</si>
  <si>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</si>
  <si>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</si>
  <si>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</si>
  <si>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</si>
  <si>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</si>
  <si>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</si>
  <si>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</si>
  <si>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</si>
  <si>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</si>
  <si>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</si>
  <si>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</si>
  <si>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</si>
  <si>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</si>
  <si>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</si>
  <si>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</si>
  <si>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</si>
  <si>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</si>
  <si>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</si>
  <si>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</si>
  <si>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</si>
  <si>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</si>
  <si>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</si>
  <si>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</si>
  <si>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</si>
  <si>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</si>
  <si>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</si>
  <si>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</si>
  <si>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</si>
  <si>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</si>
  <si>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</si>
  <si>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</si>
  <si>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</si>
  <si>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</si>
  <si>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</si>
  <si>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</si>
  <si>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</si>
  <si>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</si>
  <si>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</si>
  <si>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</si>
  <si>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</si>
  <si>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</si>
  <si>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</si>
  <si>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</si>
  <si>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</si>
  <si>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</si>
  <si>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</si>
  <si>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</si>
  <si>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</si>
  <si>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</si>
  <si>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</si>
  <si>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</si>
  <si>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</si>
  <si>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</si>
  <si>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</si>
  <si>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</si>
  <si>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</si>
  <si>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</si>
  <si>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</si>
  <si>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</si>
  <si>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</si>
  <si>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</si>
  <si>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</si>
  <si>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</si>
  <si>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</si>
  <si>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</si>
  <si>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</si>
  <si>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</si>
  <si>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</si>
  <si>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</si>
  <si>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</si>
  <si>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</si>
  <si>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</si>
  <si>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</si>
  <si>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</si>
  <si>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</si>
  <si>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</si>
  <si>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</si>
  <si>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</si>
  <si>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</si>
  <si>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</si>
  <si>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</si>
  <si>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</si>
  <si>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</si>
  <si>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</si>
  <si>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</si>
  <si>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</si>
  <si>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</si>
  <si>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</si>
  <si>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</si>
  <si>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</si>
  <si>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</si>
  <si>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</si>
  <si>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</si>
  <si>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</si>
  <si>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</si>
  <si>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</si>
  <si>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</si>
  <si>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</si>
  <si>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</si>
  <si>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</si>
  <si>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</si>
  <si>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</si>
  <si>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</si>
  <si>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</si>
  <si>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</si>
  <si>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</si>
  <si>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</si>
  <si>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</si>
  <si>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</si>
  <si>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</si>
  <si>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</si>
  <si>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</si>
  <si>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</si>
  <si>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</si>
  <si>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</si>
  <si>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</si>
  <si>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</si>
  <si>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</si>
  <si>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</si>
  <si>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</si>
  <si>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</si>
  <si>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</si>
  <si>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</si>
  <si>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</si>
  <si>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</si>
  <si>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</si>
  <si>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</si>
  <si>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</si>
  <si>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</si>
  <si>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</si>
  <si>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</si>
  <si>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</si>
  <si>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</si>
  <si>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</si>
  <si>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</si>
  <si>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</si>
  <si>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</si>
  <si>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</si>
  <si>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</si>
  <si>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</si>
  <si>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</si>
  <si>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</si>
  <si>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</si>
  <si>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</si>
  <si>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</si>
  <si>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</si>
  <si>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</si>
  <si>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</si>
  <si>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</si>
  <si>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</si>
  <si>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</si>
  <si>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</si>
  <si>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</si>
  <si>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</si>
  <si>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</si>
  <si>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</si>
  <si>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</si>
  <si>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</si>
  <si>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</si>
  <si>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</si>
  <si>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</si>
  <si>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</si>
  <si>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</si>
  <si>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</si>
  <si>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</si>
  <si>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</si>
  <si>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</si>
  <si>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</si>
  <si>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</si>
  <si>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</si>
  <si>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</si>
  <si>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</si>
  <si>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</si>
  <si>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</si>
  <si>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</si>
  <si>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</si>
  <si>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</si>
  <si>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</si>
  <si>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</si>
  <si>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</si>
  <si>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</si>
  <si>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</si>
  <si>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</si>
  <si>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</si>
  <si>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</si>
  <si>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</si>
  <si>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</si>
  <si>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</si>
  <si>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</si>
  <si>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</si>
  <si>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</si>
  <si>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</si>
  <si>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</si>
  <si>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</si>
  <si>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</si>
  <si>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</si>
  <si>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</si>
  <si>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</si>
  <si>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</si>
  <si>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</si>
  <si>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</si>
  <si>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</si>
  <si>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</si>
  <si>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</si>
  <si>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</si>
  <si>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</si>
  <si>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</si>
  <si>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</si>
  <si>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</si>
  <si>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</si>
  <si>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</si>
  <si>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</si>
  <si>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</si>
  <si>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</si>
  <si>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</si>
  <si>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</si>
  <si>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</si>
  <si>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</si>
  <si>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</si>
  <si>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</si>
  <si>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</si>
  <si>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</si>
  <si>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</si>
  <si>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</si>
  <si>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</si>
  <si>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</si>
  <si>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</si>
  <si>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</si>
  <si>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</si>
  <si>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</si>
  <si>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</si>
  <si>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</si>
  <si>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</si>
  <si>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</si>
  <si>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</si>
  <si>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</si>
  <si>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</si>
  <si>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</si>
  <si>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</si>
  <si>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</si>
  <si>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</si>
  <si>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</si>
  <si>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</si>
  <si>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</si>
  <si>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</si>
  <si>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</si>
  <si>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</si>
  <si>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</si>
  <si>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</si>
  <si>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</si>
  <si>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</si>
  <si>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</si>
  <si>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</si>
  <si>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</si>
  <si>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</si>
  <si>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</si>
  <si>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</si>
  <si>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</si>
  <si>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</si>
  <si>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</si>
  <si>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</si>
  <si>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</si>
  <si>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</si>
  <si>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</si>
  <si>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</si>
  <si>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</si>
  <si>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</si>
  <si>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</si>
  <si>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</si>
  <si>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</si>
  <si>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</si>
  <si>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</si>
  <si>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</si>
  <si>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</si>
  <si>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</si>
  <si>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</si>
  <si>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</si>
  <si>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</si>
  <si>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</si>
  <si>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</si>
  <si>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</si>
  <si>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</si>
  <si>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</si>
  <si>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</si>
  <si>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</si>
  <si>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</si>
  <si>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</si>
  <si>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</si>
  <si>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</si>
  <si>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</si>
  <si>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</si>
  <si>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</si>
  <si>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</si>
  <si>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</si>
  <si>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</si>
  <si>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</si>
  <si>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</si>
  <si>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</si>
  <si>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</si>
  <si>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</si>
  <si>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</si>
  <si>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</si>
  <si>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</si>
  <si>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</si>
  <si>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</si>
  <si>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</si>
  <si>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</si>
  <si>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</si>
  <si>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</si>
  <si>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</si>
  <si>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</si>
  <si>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</si>
  <si>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</si>
  <si>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</si>
  <si>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</si>
  <si>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</si>
  <si>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</si>
  <si>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</si>
  <si>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</si>
  <si>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</si>
  <si>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</si>
  <si>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</si>
  <si>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</si>
  <si>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</si>
  <si>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</si>
  <si>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</si>
  <si>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</si>
  <si>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</si>
  <si>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</si>
  <si>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</si>
  <si>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</si>
  <si>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</si>
  <si>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</si>
  <si>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</si>
  <si>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</si>
  <si>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</si>
  <si>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</si>
  <si>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</si>
  <si>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</si>
  <si>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</si>
  <si>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</si>
  <si>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</si>
  <si>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</si>
  <si>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</si>
  <si>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</si>
  <si>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</si>
  <si>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</si>
  <si>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</si>
  <si>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</si>
  <si>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</si>
  <si>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</si>
  <si>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</si>
  <si>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</si>
  <si>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</si>
  <si>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</si>
  <si>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</si>
  <si>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</si>
  <si>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</si>
  <si>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</si>
  <si>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</si>
  <si>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</si>
  <si>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</si>
  <si>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</si>
  <si>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</si>
  <si>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</si>
  <si>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</si>
  <si>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</si>
  <si>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</si>
  <si>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</si>
  <si>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</si>
  <si>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</si>
  <si>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</si>
  <si>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</si>
  <si>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</si>
  <si>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</si>
  <si>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</si>
  <si>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</si>
  <si>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</si>
  <si>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</si>
  <si>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</si>
  <si>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</si>
  <si>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</si>
  <si>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</si>
  <si>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</si>
  <si>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</si>
  <si>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</si>
  <si>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</si>
  <si>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</si>
  <si>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</si>
  <si>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</si>
  <si>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</si>
  <si>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</si>
  <si>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</si>
  <si>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</si>
  <si>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</si>
  <si>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</si>
  <si>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</si>
  <si>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</si>
  <si>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</si>
  <si>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</si>
  <si>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</si>
  <si>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</si>
  <si>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</si>
  <si>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</si>
  <si>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</si>
  <si>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</si>
  <si>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</si>
  <si>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</si>
  <si>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</si>
  <si>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</si>
  <si>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</si>
  <si>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</si>
  <si>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</si>
  <si>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</si>
  <si>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</si>
  <si>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</si>
  <si>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</si>
  <si>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</si>
  <si>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</si>
  <si>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</si>
  <si>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</si>
  <si>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</si>
  <si>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</si>
  <si>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</si>
  <si>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</si>
  <si>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</si>
  <si>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</si>
  <si>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</si>
  <si>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</si>
  <si>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</si>
  <si>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</si>
  <si>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</si>
  <si>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</si>
  <si>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</si>
  <si>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</si>
  <si>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</si>
  <si>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</si>
  <si>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</si>
  <si>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</si>
  <si>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</si>
  <si>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</si>
  <si>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</si>
  <si>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</si>
  <si>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</si>
  <si>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</si>
  <si>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</si>
  <si>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</si>
  <si>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</si>
  <si>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</si>
  <si>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</si>
  <si>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</si>
  <si>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</si>
  <si>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</si>
  <si>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</si>
  <si>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</si>
  <si>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</si>
  <si>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</si>
  <si>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</si>
  <si>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</si>
  <si>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</si>
  <si>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</si>
  <si>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</si>
  <si>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</si>
  <si>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</si>
  <si>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</si>
  <si>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</si>
  <si>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</si>
  <si>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</si>
  <si>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</si>
  <si>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</si>
  <si>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</si>
  <si>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</si>
  <si>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</si>
  <si>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</si>
  <si>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</si>
  <si>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</si>
  <si>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</si>
  <si>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</si>
  <si>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</si>
  <si>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</si>
  <si>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</si>
  <si>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</si>
  <si>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</si>
  <si>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</si>
  <si>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</si>
  <si>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</si>
  <si>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</si>
  <si>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</si>
  <si>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</si>
  <si>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</si>
  <si>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</si>
  <si>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</si>
  <si>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</si>
  <si>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</si>
  <si>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</si>
  <si>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</si>
  <si>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</si>
  <si>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</si>
  <si>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</si>
  <si>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</si>
  <si>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</si>
  <si>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</si>
  <si>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</si>
  <si>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</si>
  <si>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</si>
  <si>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</si>
  <si>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</si>
  <si>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</si>
  <si>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</si>
  <si>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</si>
  <si>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</si>
  <si>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</si>
  <si>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</si>
  <si>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</si>
  <si>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</si>
  <si>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</si>
  <si>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</si>
  <si>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</si>
  <si>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</si>
  <si>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</si>
  <si>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</si>
  <si>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</si>
  <si>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</si>
  <si>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</si>
  <si>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</si>
  <si>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</si>
  <si>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</si>
  <si>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</si>
  <si>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</si>
  <si>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</si>
  <si>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</si>
  <si>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</si>
  <si>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</si>
  <si>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</si>
  <si>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</si>
  <si>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</si>
  <si>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</si>
  <si>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</si>
  <si>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</si>
  <si>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</si>
  <si>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</si>
  <si>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</si>
  <si>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</si>
  <si>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</si>
  <si>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</si>
  <si>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</si>
  <si>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</si>
  <si>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</si>
  <si>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</si>
  <si>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</si>
  <si>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</si>
  <si>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</si>
  <si>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</si>
  <si>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</si>
  <si>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</si>
  <si>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</si>
  <si>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</si>
  <si>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</si>
  <si>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</si>
  <si>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</si>
  <si>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</si>
  <si>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</si>
  <si>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</si>
  <si>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</si>
  <si>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</si>
  <si>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</si>
  <si>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</si>
  <si>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</si>
  <si>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</si>
  <si>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</si>
  <si>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</si>
  <si>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</si>
  <si>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</si>
  <si>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</si>
  <si>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</si>
  <si>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</si>
  <si>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</si>
  <si>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</si>
  <si>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</si>
  <si>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</si>
  <si>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</si>
  <si>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</si>
  <si>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</si>
  <si>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</si>
  <si>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</si>
  <si>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</si>
  <si>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</si>
  <si>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</si>
  <si>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</si>
  <si>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</si>
  <si>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</si>
  <si>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</si>
  <si>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</si>
  <si>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</si>
  <si>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</si>
  <si>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</si>
  <si>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</si>
  <si>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</si>
  <si>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</si>
  <si>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</si>
  <si>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</si>
  <si>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</si>
  <si>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</si>
  <si>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</si>
  <si>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</si>
  <si>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</si>
  <si>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</si>
  <si>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</si>
  <si>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</si>
  <si>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</si>
  <si>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</si>
  <si>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</si>
  <si>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</si>
  <si>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</si>
  <si>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</si>
  <si>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</si>
  <si>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</si>
  <si>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</si>
  <si>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</si>
  <si>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</si>
  <si>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</si>
  <si>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</si>
  <si>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</si>
  <si>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</si>
  <si>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</si>
  <si>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</si>
  <si>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</si>
  <si>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</si>
  <si>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</si>
  <si>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</si>
  <si>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</si>
  <si>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</si>
  <si>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</si>
  <si>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</si>
  <si>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</si>
  <si>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</si>
  <si>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</si>
  <si>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</si>
  <si>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</si>
  <si>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</si>
  <si>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</si>
  <si>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</si>
  <si>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</si>
  <si>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</si>
  <si>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</si>
  <si>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</si>
  <si>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</si>
  <si>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</si>
  <si>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</si>
  <si>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</si>
  <si>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</si>
  <si>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</si>
  <si>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</si>
  <si>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</si>
  <si>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</si>
  <si>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</si>
  <si>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</si>
  <si>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</si>
  <si>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</si>
  <si>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</si>
  <si>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</si>
  <si>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</si>
  <si>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</si>
  <si>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</si>
  <si>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</si>
  <si>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</si>
  <si>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</si>
  <si>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</si>
  <si>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</si>
  <si>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</si>
  <si>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</si>
  <si>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</si>
  <si>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</si>
  <si>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</si>
  <si>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</si>
  <si>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</si>
  <si>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</si>
  <si>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</si>
  <si>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</si>
  <si>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</si>
  <si>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</si>
  <si>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</si>
  <si>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</si>
  <si>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</si>
  <si>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</si>
  <si>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</si>
  <si>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</si>
  <si>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</si>
  <si>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</si>
  <si>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</si>
  <si>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</si>
  <si>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</si>
  <si>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</si>
  <si>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</si>
  <si>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</si>
  <si>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</si>
  <si>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</si>
  <si>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</si>
  <si>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</si>
  <si>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</si>
  <si>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</si>
  <si>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</si>
  <si>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</si>
  <si>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</si>
  <si>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</si>
  <si>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</si>
  <si>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</si>
  <si>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</si>
  <si>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</si>
  <si>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</si>
  <si>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</si>
  <si>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</si>
  <si>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</si>
  <si>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</si>
  <si>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</si>
  <si>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</si>
  <si>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</si>
  <si>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</si>
  <si>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</si>
  <si>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</si>
  <si>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</si>
  <si>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</si>
  <si>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</si>
  <si>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</si>
  <si>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</si>
  <si>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</si>
  <si>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</si>
  <si>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</si>
  <si>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</si>
  <si>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</si>
  <si>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</si>
  <si>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</si>
  <si>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</si>
  <si>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</si>
  <si>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</si>
  <si>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</si>
  <si>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</si>
  <si>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</si>
  <si>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</si>
  <si>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</si>
  <si>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</si>
  <si>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</si>
  <si>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</si>
  <si>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</si>
  <si>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</si>
  <si>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</si>
  <si>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</si>
  <si>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</si>
  <si>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</si>
  <si>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</si>
  <si>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</si>
  <si>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</si>
  <si>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</si>
  <si>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</si>
  <si>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</si>
  <si>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</si>
  <si>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</si>
  <si>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</si>
  <si>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</si>
  <si>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</si>
  <si>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</si>
  <si>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</si>
  <si>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</si>
  <si>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</si>
  <si>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</si>
  <si>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</si>
  <si>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</si>
  <si>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</si>
  <si>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</si>
  <si>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</si>
  <si>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</si>
  <si>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</si>
  <si>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</si>
  <si>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</si>
  <si>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</si>
  <si>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</si>
  <si>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</si>
  <si>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</si>
  <si>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</si>
  <si>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</si>
  <si>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</si>
  <si>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</si>
  <si>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</si>
  <si>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</si>
  <si>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</si>
  <si>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</si>
  <si>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</si>
  <si>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</si>
  <si>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</si>
  <si>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</si>
  <si>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</si>
  <si>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</si>
  <si>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</si>
  <si>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</si>
  <si>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</si>
  <si>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</si>
  <si>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</si>
  <si>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</si>
  <si>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</si>
  <si>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</si>
  <si>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</si>
  <si>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</si>
  <si>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</si>
  <si>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</si>
  <si>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</si>
  <si>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</si>
  <si>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</si>
  <si>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</si>
  <si>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</si>
  <si>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</si>
  <si>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</si>
  <si>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</si>
  <si>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</si>
  <si>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</si>
  <si>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</si>
  <si>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</si>
  <si>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</si>
  <si>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</si>
  <si>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</si>
  <si>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</si>
  <si>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</si>
  <si>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</si>
  <si>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</si>
  <si>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</si>
  <si>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</si>
  <si>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</si>
  <si>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</si>
  <si>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</si>
  <si>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</si>
  <si>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</si>
  <si>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</si>
  <si>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</si>
  <si>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</si>
  <si>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</si>
  <si>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</si>
  <si>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</si>
  <si>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</si>
  <si>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</si>
  <si>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</si>
  <si>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</si>
  <si>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</si>
  <si>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</si>
  <si>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</si>
  <si>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</si>
  <si>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</si>
  <si>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</si>
  <si>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</si>
  <si>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</si>
  <si>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</si>
  <si>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</si>
  <si>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</si>
  <si>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</si>
  <si>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</si>
  <si>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</si>
  <si>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</si>
  <si>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</si>
  <si>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</si>
  <si>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</si>
  <si>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</si>
  <si>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</si>
  <si>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</si>
  <si>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</si>
  <si>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</si>
  <si>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</si>
  <si>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</si>
  <si>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</si>
  <si>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</si>
  <si>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</si>
  <si>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</si>
  <si>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</si>
  <si>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</si>
  <si>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</si>
  <si>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</si>
  <si>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</si>
  <si>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</si>
  <si>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</si>
  <si>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</si>
  <si>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</si>
  <si>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</si>
  <si>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</si>
  <si>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</si>
  <si>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</si>
  <si>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</si>
  <si>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</si>
  <si>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</si>
  <si>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</si>
  <si>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</si>
  <si>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</si>
  <si>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</si>
  <si>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</si>
  <si>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</si>
  <si>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</si>
  <si>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</si>
  <si>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</si>
  <si>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</si>
  <si>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</si>
  <si>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</si>
  <si>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</si>
  <si>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</si>
  <si>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</si>
  <si>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</si>
  <si>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</si>
  <si>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</si>
  <si>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</si>
  <si>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</si>
  <si>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</si>
  <si>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</si>
  <si>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</si>
  <si>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</si>
  <si>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</si>
  <si>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</si>
  <si>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</si>
  <si>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</si>
  <si>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</si>
  <si>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</si>
  <si>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</si>
  <si>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</si>
  <si>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</si>
  <si>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</si>
  <si>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</si>
  <si>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</si>
  <si>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</si>
  <si>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</si>
  <si>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</si>
  <si>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</si>
  <si>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</si>
  <si>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</si>
  <si>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</si>
  <si>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</si>
  <si>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</si>
  <si>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</si>
  <si>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</si>
  <si>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</si>
  <si>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</si>
  <si>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</si>
  <si>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</si>
  <si>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</si>
  <si>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</si>
  <si>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</si>
  <si>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</si>
  <si>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</si>
  <si>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</si>
  <si>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</si>
  <si>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</si>
  <si>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</si>
  <si>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</si>
  <si>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</si>
  <si>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</si>
  <si>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</si>
  <si>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</si>
  <si>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</si>
  <si>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</si>
  <si>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</si>
  <si>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</si>
  <si>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</si>
  <si>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</si>
  <si>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</si>
  <si>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</si>
  <si>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</si>
  <si>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</si>
  <si>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</si>
  <si>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</si>
  <si>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</si>
  <si>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</si>
  <si>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</si>
  <si>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</si>
  <si>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</si>
  <si>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</si>
  <si>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</si>
  <si>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</si>
  <si>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</si>
  <si>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</si>
  <si>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</si>
  <si>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</si>
  <si>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</si>
  <si>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</si>
  <si>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</si>
  <si>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</si>
  <si>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</si>
  <si>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</si>
  <si>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</si>
  <si>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</si>
  <si>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</si>
  <si>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</si>
  <si>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</si>
  <si>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</si>
  <si>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</si>
  <si>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</si>
  <si>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</si>
  <si>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</si>
  <si>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</si>
  <si>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</si>
  <si>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</si>
  <si>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</si>
  <si>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</si>
  <si>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</si>
  <si>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</si>
  <si>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</si>
  <si>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</si>
  <si>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</si>
  <si>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</si>
  <si>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</si>
  <si>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</si>
  <si>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</si>
  <si>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</si>
  <si>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</si>
  <si>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</si>
  <si>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</si>
  <si>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</si>
  <si>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</si>
  <si>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</si>
  <si>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</si>
  <si>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</si>
  <si>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</si>
  <si>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</si>
  <si>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</si>
  <si>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</si>
  <si>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</si>
  <si>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</si>
  <si>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</si>
  <si>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</si>
  <si>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</si>
  <si>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</si>
  <si>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</si>
  <si>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</si>
  <si>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</si>
  <si>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</si>
  <si>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</si>
  <si>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</si>
  <si>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</si>
  <si>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</si>
  <si>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</si>
  <si>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</si>
  <si>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</si>
  <si>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</si>
  <si>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</si>
  <si>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</si>
  <si>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</si>
  <si>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</si>
  <si>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</si>
  <si>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</si>
  <si>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</si>
  <si>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</si>
  <si>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</si>
  <si>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</si>
  <si>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</si>
  <si>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</si>
  <si>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</si>
  <si>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</si>
  <si>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</si>
  <si>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</si>
  <si>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</si>
  <si>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</si>
  <si>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</si>
  <si>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</si>
  <si>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</si>
  <si>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</si>
  <si>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</si>
  <si>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</si>
  <si>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</si>
  <si>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</si>
  <si>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</si>
  <si>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</si>
  <si>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</si>
  <si>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</si>
  <si>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</si>
  <si>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</si>
  <si>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</si>
  <si>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</si>
  <si>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</si>
  <si>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</si>
  <si>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</si>
  <si>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</si>
  <si>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</si>
  <si>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</si>
  <si>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</si>
  <si>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</si>
  <si>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</si>
  <si>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</si>
  <si>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</si>
  <si>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</si>
  <si>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</si>
  <si>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</si>
  <si>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</si>
  <si>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</si>
  <si>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</si>
  <si>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</si>
  <si>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</si>
  <si>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</si>
  <si>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</si>
  <si>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</si>
  <si>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</si>
  <si>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</si>
  <si>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</si>
  <si>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</si>
  <si>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</si>
  <si>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</si>
  <si>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</si>
  <si>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</si>
  <si>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</si>
  <si>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</si>
  <si>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</si>
  <si>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</si>
  <si>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</si>
  <si>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</si>
  <si>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</si>
  <si>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</si>
  <si>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</si>
  <si>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</si>
  <si>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</si>
  <si>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</si>
  <si>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</si>
  <si>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</si>
  <si>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</si>
  <si>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</si>
  <si>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</si>
  <si>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</si>
  <si>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</si>
  <si>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</si>
  <si>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</si>
  <si>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</si>
  <si>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</si>
  <si>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</si>
  <si>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</si>
  <si>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</si>
  <si>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</si>
  <si>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</si>
  <si>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</si>
  <si>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</si>
  <si>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</si>
  <si>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</si>
  <si>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</si>
  <si>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</si>
  <si>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</si>
  <si>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</si>
  <si>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</si>
  <si>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</si>
  <si>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</si>
  <si>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</si>
  <si>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</si>
  <si>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</si>
  <si>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</si>
  <si>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</si>
  <si>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</si>
  <si>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</si>
  <si>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</si>
  <si>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</si>
  <si>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</si>
  <si>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</si>
  <si>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</si>
  <si>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</si>
  <si>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</si>
  <si>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</si>
  <si>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</si>
  <si>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</si>
  <si>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</si>
  <si>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</si>
  <si>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</si>
  <si>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</si>
  <si>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</si>
  <si>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</si>
  <si>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</si>
  <si>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</si>
  <si>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</si>
  <si>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</si>
  <si>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</si>
  <si>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</si>
  <si>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</si>
  <si>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</si>
  <si>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</si>
  <si>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</si>
  <si>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</si>
  <si>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</si>
  <si>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</si>
  <si>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</si>
  <si>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</si>
  <si>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</si>
  <si>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</si>
  <si>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</si>
  <si>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</si>
  <si>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</si>
  <si>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</si>
  <si>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</si>
  <si>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</si>
  <si>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</si>
  <si>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</si>
  <si>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</si>
  <si>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</si>
  <si>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</si>
  <si>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</si>
  <si>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</si>
  <si>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</si>
  <si>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</si>
  <si>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</si>
  <si>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</si>
  <si>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</si>
  <si>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</si>
  <si>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</si>
  <si>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</si>
  <si>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</si>
  <si>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</si>
  <si>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</si>
  <si>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</si>
  <si>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</si>
  <si>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</si>
  <si>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</si>
  <si>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</si>
  <si>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</si>
  <si>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</si>
  <si>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</si>
  <si>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</si>
  <si>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</si>
  <si>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</si>
  <si>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</si>
  <si>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</si>
  <si>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</si>
  <si>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</si>
  <si>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</si>
  <si>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</si>
  <si>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</si>
  <si>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</si>
  <si>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</si>
  <si>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</si>
  <si>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</si>
  <si>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</si>
  <si>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</si>
  <si>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</si>
  <si>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</si>
  <si>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</si>
  <si>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</si>
  <si>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</si>
  <si>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</si>
  <si>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</si>
  <si>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</si>
  <si>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</si>
  <si>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</si>
  <si>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</si>
  <si>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</si>
  <si>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</si>
  <si>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</si>
  <si>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</si>
  <si>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</si>
  <si>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</si>
  <si>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</si>
  <si>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</si>
  <si>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</si>
  <si>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</si>
  <si>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</si>
  <si>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</si>
  <si>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</si>
  <si>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</si>
  <si>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</si>
  <si>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</si>
  <si>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</si>
  <si>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</si>
  <si>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</si>
  <si>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</si>
  <si>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</si>
  <si>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</si>
  <si>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</si>
  <si>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</si>
  <si>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</si>
  <si>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</si>
  <si>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</si>
  <si>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</si>
  <si>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</si>
  <si>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</si>
  <si>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</si>
  <si>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</si>
  <si>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</si>
  <si>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</si>
  <si>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</si>
  <si>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</si>
  <si>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</si>
  <si>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</si>
  <si>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</si>
  <si>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</si>
  <si>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</si>
  <si>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</si>
  <si>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</si>
  <si>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</si>
  <si>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</si>
  <si>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</si>
  <si>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</si>
  <si>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</si>
  <si>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</si>
  <si>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</si>
  <si>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</si>
  <si>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</si>
  <si>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</si>
  <si>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</si>
  <si>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</si>
  <si>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</si>
  <si>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</si>
  <si>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</si>
  <si>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</si>
  <si>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</si>
  <si>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</si>
  <si>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</si>
  <si>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</si>
  <si>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</si>
  <si>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</si>
  <si>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</si>
  <si>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</si>
  <si>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</si>
  <si>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</si>
  <si>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</si>
  <si>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</si>
  <si>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</si>
  <si>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</si>
  <si>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</si>
  <si>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</si>
  <si>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</si>
  <si>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</si>
  <si>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</si>
  <si>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</si>
  <si>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</si>
  <si>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</si>
  <si>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</si>
  <si>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</si>
  <si>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</si>
  <si>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</si>
  <si>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</si>
  <si>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</si>
  <si>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</si>
  <si>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</si>
  <si>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</si>
  <si>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</si>
  <si>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</si>
  <si>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</si>
  <si>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</si>
  <si>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</si>
  <si>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</si>
  <si>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</si>
  <si>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</si>
  <si>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</si>
  <si>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</si>
  <si>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</si>
  <si>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</si>
  <si>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</si>
  <si>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</si>
  <si>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</si>
  <si>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</si>
  <si>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</si>
  <si>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</si>
  <si>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</si>
  <si>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</si>
  <si>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</si>
  <si>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</si>
  <si>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</si>
  <si>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</si>
  <si>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</si>
  <si>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</si>
  <si>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</si>
  <si>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</si>
  <si>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</si>
  <si>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</si>
  <si>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</si>
  <si>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</si>
  <si>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</si>
  <si>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</si>
  <si>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</si>
  <si>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</si>
  <si>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</si>
  <si>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</si>
  <si>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</si>
  <si>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</si>
  <si>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</si>
  <si>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</si>
  <si>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</si>
  <si>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</si>
  <si>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</si>
  <si>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</si>
  <si>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</si>
  <si>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</si>
  <si>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</si>
  <si>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</si>
  <si>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</si>
  <si>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</si>
  <si>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</si>
  <si>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</si>
  <si>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</si>
  <si>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</si>
  <si>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</si>
  <si>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</si>
  <si>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</si>
  <si>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</si>
  <si>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</si>
  <si>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</si>
  <si>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</si>
  <si>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</si>
  <si>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</si>
  <si>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</si>
  <si>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</si>
  <si>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</si>
  <si>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</si>
  <si>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</si>
  <si>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</si>
  <si>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</si>
  <si>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</si>
  <si>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</si>
  <si>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</si>
  <si>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</si>
  <si>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</si>
  <si>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</si>
  <si>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</si>
  <si>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</si>
  <si>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</si>
  <si>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</si>
  <si>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</si>
  <si>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</si>
  <si>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</si>
  <si>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</si>
  <si>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</si>
  <si>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</si>
  <si>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</si>
  <si>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</si>
  <si>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</si>
  <si>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</si>
  <si>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</si>
  <si>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</si>
  <si>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</si>
  <si>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</si>
  <si>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</si>
  <si>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</si>
  <si>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</si>
  <si>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</si>
  <si>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</si>
  <si>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</si>
  <si>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</si>
  <si>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</si>
  <si>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</si>
  <si>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</si>
  <si>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</si>
  <si>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</si>
  <si>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</si>
  <si>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</si>
  <si>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</si>
  <si>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</si>
  <si>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</si>
  <si>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</si>
  <si>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</si>
  <si>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</si>
  <si>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</si>
  <si>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</si>
  <si>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</si>
  <si>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</si>
  <si>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</si>
  <si>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</si>
  <si>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</si>
  <si>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</si>
  <si>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</si>
  <si>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</si>
  <si>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</si>
  <si>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</si>
  <si>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</si>
  <si>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</si>
  <si>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</si>
  <si>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</si>
  <si>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</si>
  <si>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</si>
  <si>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</si>
  <si>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</si>
  <si>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</si>
  <si>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</si>
  <si>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</si>
  <si>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</si>
  <si>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</si>
  <si>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</si>
  <si>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</si>
  <si>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</si>
  <si>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</si>
  <si>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</si>
  <si>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</si>
  <si>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</si>
  <si>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</si>
  <si>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</si>
  <si>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</si>
  <si>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</si>
  <si>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</si>
  <si>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</si>
  <si>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</si>
  <si>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</si>
  <si>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</si>
  <si>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</si>
  <si>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</si>
  <si>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</si>
  <si>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</si>
  <si>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</si>
  <si>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</si>
  <si>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</si>
  <si>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</si>
  <si>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</si>
  <si>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</si>
  <si>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</si>
  <si>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</si>
  <si>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</si>
  <si>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</si>
  <si>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</si>
  <si>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</si>
  <si>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</si>
  <si>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</si>
  <si>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</si>
  <si>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</si>
  <si>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</si>
  <si>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</si>
  <si>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</si>
  <si>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</si>
  <si>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</si>
  <si>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</si>
  <si>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</si>
  <si>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</si>
  <si>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</si>
  <si>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</si>
  <si>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</si>
  <si>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</si>
  <si>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</si>
  <si>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</si>
  <si>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</si>
  <si>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</si>
  <si>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</si>
  <si>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</si>
  <si>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</si>
  <si>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</si>
  <si>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</si>
  <si>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</si>
  <si>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</si>
  <si>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</si>
  <si>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</si>
  <si>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</si>
  <si>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</si>
  <si>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</si>
  <si>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</si>
  <si>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</si>
  <si>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</si>
  <si>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</si>
  <si>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</si>
  <si>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</si>
  <si>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</si>
  <si>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</si>
  <si>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</si>
  <si>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</si>
  <si>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</si>
  <si>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</si>
  <si>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</si>
  <si>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</si>
  <si>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</si>
  <si>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</si>
  <si>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</si>
  <si>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</si>
  <si>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</si>
  <si>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</si>
  <si>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</si>
  <si>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</si>
  <si>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</si>
  <si>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</si>
  <si>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</si>
  <si>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</si>
  <si>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</si>
  <si>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</si>
  <si>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</si>
  <si>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</si>
  <si>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</si>
  <si>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</si>
  <si>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</si>
  <si>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</si>
  <si>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</si>
  <si>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</si>
  <si>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</si>
  <si>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</si>
  <si>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</si>
  <si>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</si>
  <si>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</si>
  <si>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</si>
  <si>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</si>
  <si>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</si>
  <si>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</si>
  <si>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</si>
  <si>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</si>
  <si>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</si>
  <si>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</si>
  <si>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</si>
  <si>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</si>
  <si>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</si>
  <si>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</si>
  <si>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</si>
  <si>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</si>
  <si>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</si>
  <si>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</si>
  <si>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</si>
  <si>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</si>
  <si>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</si>
  <si>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</si>
  <si>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</si>
  <si>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</si>
  <si>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</si>
  <si>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</si>
  <si>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</si>
  <si>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</si>
  <si>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</si>
  <si>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</si>
  <si>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</si>
  <si>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</si>
  <si>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</si>
  <si>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</si>
  <si>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</si>
  <si>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</si>
  <si>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</si>
  <si>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</si>
  <si>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</si>
  <si>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</si>
  <si>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</si>
  <si>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</si>
  <si>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</si>
  <si>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</si>
  <si>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</si>
  <si>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</si>
  <si>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</si>
  <si>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</si>
  <si>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</si>
  <si>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</si>
  <si>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</si>
  <si>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</si>
  <si>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</si>
  <si>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</si>
  <si>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</si>
  <si>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</si>
  <si>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</si>
  <si>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</si>
  <si>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</si>
  <si>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</si>
  <si>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</si>
  <si>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</si>
  <si>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</si>
  <si>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</si>
  <si>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</si>
  <si>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</si>
  <si>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</si>
  <si>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</si>
  <si>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</si>
  <si>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</si>
  <si>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</si>
  <si>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</si>
  <si>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</si>
  <si>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</si>
  <si>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</si>
  <si>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</si>
  <si>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</si>
  <si>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</si>
  <si>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</si>
  <si>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</si>
  <si>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</si>
  <si>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</si>
  <si>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</si>
  <si>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</si>
  <si>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</si>
  <si>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</si>
  <si>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</si>
  <si>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</si>
  <si>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</si>
  <si>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</si>
  <si>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</si>
  <si>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</si>
  <si>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</si>
  <si>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</si>
  <si>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</si>
  <si>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</si>
  <si>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</si>
  <si>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</si>
  <si>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</si>
  <si>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</si>
  <si>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</si>
  <si>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</si>
  <si>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</si>
  <si>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</si>
  <si>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</si>
  <si>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</si>
  <si>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</si>
  <si>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</si>
  <si>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</si>
  <si>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</si>
  <si>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</si>
  <si>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</si>
  <si>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</si>
  <si>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</si>
  <si>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</si>
  <si>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</si>
  <si>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</si>
  <si>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</si>
  <si>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</si>
  <si>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</si>
  <si>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</si>
  <si>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</si>
  <si>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</si>
  <si>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</si>
  <si>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</si>
  <si>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</si>
  <si>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</si>
  <si>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</si>
  <si>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</si>
  <si>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</si>
  <si>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</si>
  <si>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</si>
  <si>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</si>
  <si>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</si>
  <si>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</si>
  <si>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</si>
  <si>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</si>
  <si>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</si>
  <si>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</si>
  <si>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</si>
  <si>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</si>
  <si>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</si>
  <si>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</si>
  <si>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</si>
  <si>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</si>
  <si>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</si>
  <si>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</si>
  <si>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</si>
  <si>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</si>
  <si>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</si>
  <si>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</si>
  <si>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</si>
  <si>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</si>
  <si>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</si>
  <si>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</si>
  <si>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</si>
  <si>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</si>
  <si>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</si>
  <si>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</si>
  <si>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</si>
  <si>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</si>
  <si>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</si>
  <si>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</si>
  <si>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</si>
  <si>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</si>
  <si>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</si>
  <si>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</si>
  <si>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</si>
  <si>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</si>
  <si>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</si>
  <si>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</si>
  <si>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</si>
  <si>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</si>
  <si>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</si>
  <si>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</si>
  <si>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</si>
  <si>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</si>
  <si>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</si>
  <si>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</si>
  <si>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</si>
  <si>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</si>
  <si>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</si>
  <si>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</si>
  <si>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</si>
  <si>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</si>
  <si>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</si>
  <si>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</si>
  <si>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</si>
  <si>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</si>
  <si>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</si>
  <si>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</si>
  <si>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</si>
  <si>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</si>
  <si>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</si>
  <si>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</si>
  <si>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</si>
  <si>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</si>
  <si>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</si>
  <si>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</si>
  <si>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</si>
  <si>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</si>
  <si>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</si>
  <si>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</si>
  <si>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</si>
  <si>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</si>
  <si>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</si>
  <si>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</si>
  <si>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</si>
  <si>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</si>
  <si>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</si>
  <si>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</si>
  <si>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</si>
  <si>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</si>
  <si>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</si>
  <si>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</si>
  <si>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</si>
  <si>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</si>
  <si>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</si>
  <si>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</si>
  <si>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</si>
  <si>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</si>
  <si>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</si>
  <si>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</si>
  <si>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</si>
  <si>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</si>
  <si>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</si>
  <si>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</si>
  <si>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</si>
  <si>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</si>
  <si>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</si>
  <si>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</si>
  <si>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</si>
  <si>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</si>
  <si>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</si>
  <si>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</si>
  <si>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</si>
  <si>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</si>
  <si>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</si>
  <si>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</si>
  <si>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</si>
  <si>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</si>
  <si>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</si>
  <si>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</si>
  <si>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</si>
  <si>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</si>
  <si>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</si>
  <si>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</si>
  <si>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</si>
  <si>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</si>
  <si>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</si>
  <si>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</si>
  <si>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</si>
  <si>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</si>
  <si>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</si>
  <si>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</si>
  <si>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</si>
  <si>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</si>
  <si>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</si>
  <si>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</si>
  <si>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</si>
  <si>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</si>
  <si>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</si>
  <si>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</si>
  <si>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</si>
  <si>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</si>
  <si>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</si>
  <si>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</si>
  <si>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</si>
  <si>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</si>
  <si>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</si>
  <si>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</si>
  <si>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</si>
  <si>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</si>
  <si>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</si>
  <si>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</si>
  <si>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</si>
  <si>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</si>
  <si>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</si>
  <si>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</si>
  <si>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</si>
  <si>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</si>
  <si>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</si>
  <si>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</si>
  <si>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</si>
  <si>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</si>
  <si>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</si>
  <si>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</si>
  <si>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</si>
  <si>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</si>
  <si>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</si>
  <si>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</si>
  <si>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</si>
  <si>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</si>
  <si>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</si>
  <si>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</si>
  <si>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</si>
  <si>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</si>
  <si>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</si>
  <si>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</si>
  <si>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</si>
  <si>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</si>
  <si>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</si>
  <si>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</si>
  <si>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</si>
  <si>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</si>
  <si>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</si>
  <si>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</si>
  <si>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</si>
  <si>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</si>
  <si>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</si>
  <si>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</si>
  <si>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</si>
  <si>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</si>
  <si>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</si>
  <si>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</si>
  <si>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</si>
  <si>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</si>
  <si>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</si>
  <si>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</si>
  <si>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</si>
  <si>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</si>
  <si>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</si>
  <si>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</si>
  <si>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</si>
  <si>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</si>
  <si>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</si>
  <si>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</si>
  <si>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</si>
  <si>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</si>
  <si>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</si>
  <si>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</si>
  <si>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</si>
  <si>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</si>
  <si>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</si>
  <si>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</si>
  <si>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</si>
  <si>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</si>
  <si>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</si>
  <si>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</si>
  <si>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</si>
  <si>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</si>
  <si>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</si>
  <si>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</si>
  <si>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</si>
  <si>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</si>
  <si>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</si>
  <si>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</si>
  <si>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</si>
  <si>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</si>
  <si>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</si>
  <si>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</si>
  <si>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</si>
  <si>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</si>
  <si>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</si>
  <si>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</si>
  <si>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</si>
  <si>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</si>
  <si>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</si>
  <si>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</si>
  <si>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</si>
  <si>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</si>
  <si>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</si>
  <si>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</si>
  <si>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</si>
  <si>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</si>
  <si>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</si>
  <si>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</si>
  <si>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</si>
  <si>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</si>
  <si>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</si>
  <si>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</si>
  <si>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</si>
  <si>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</si>
  <si>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</si>
  <si>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</si>
  <si>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</si>
  <si>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</si>
  <si>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</si>
  <si>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</si>
  <si>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</si>
  <si>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</si>
  <si>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</si>
  <si>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</si>
  <si>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</si>
  <si>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</si>
  <si>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</si>
  <si>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</si>
  <si>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</si>
  <si>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</si>
  <si>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</si>
  <si>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</si>
  <si>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</si>
  <si>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</si>
  <si>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</si>
  <si>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</si>
  <si>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</si>
  <si>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</si>
  <si>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</si>
  <si>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</si>
  <si>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</si>
  <si>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</si>
  <si>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</si>
  <si>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</si>
  <si>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</si>
  <si>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</si>
  <si>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</si>
  <si>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</si>
  <si>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</si>
  <si>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</si>
  <si>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</si>
  <si>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</si>
  <si>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</si>
  <si>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</si>
  <si>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</si>
  <si>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</si>
  <si>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</si>
  <si>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</si>
  <si>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</si>
  <si>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</si>
  <si>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</si>
  <si>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</si>
  <si>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</si>
  <si>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</si>
  <si>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</si>
  <si>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</si>
  <si>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</si>
  <si>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</si>
  <si>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</si>
  <si>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</si>
  <si>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</si>
  <si>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</si>
  <si>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</si>
  <si>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</si>
  <si>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</si>
  <si>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</si>
  <si>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</si>
  <si>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</si>
  <si>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</si>
  <si>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</si>
  <si>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</si>
  <si>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</si>
  <si>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</si>
  <si>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</si>
  <si>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</si>
  <si>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</si>
  <si>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</si>
  <si>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</si>
  <si>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</si>
  <si>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</si>
  <si>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</si>
  <si>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</si>
  <si>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</si>
  <si>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</si>
  <si>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</si>
  <si>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</si>
  <si>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</si>
  <si>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</si>
  <si>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</si>
  <si>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</si>
  <si>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</si>
  <si>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</si>
  <si>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</si>
  <si>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</si>
  <si>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</si>
  <si>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</si>
  <si>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</si>
  <si>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</si>
  <si>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</si>
  <si>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</si>
  <si>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</si>
  <si>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</si>
  <si>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</si>
  <si>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</si>
  <si>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</si>
  <si>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</si>
  <si>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</si>
  <si>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</si>
  <si>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</si>
  <si>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</si>
  <si>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</si>
  <si>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</si>
  <si>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</si>
  <si>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</si>
  <si>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</si>
  <si>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</si>
  <si>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</si>
  <si>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</si>
  <si>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</si>
  <si>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</si>
  <si>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</si>
  <si>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</si>
  <si>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</si>
  <si>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</si>
  <si>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</si>
  <si>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</si>
  <si>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</si>
  <si>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</si>
  <si>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</si>
  <si>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</si>
  <si>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</si>
  <si>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</si>
  <si>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</si>
  <si>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</si>
  <si>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</si>
  <si>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</si>
  <si>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</si>
  <si>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</si>
  <si>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</si>
  <si>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</si>
  <si>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</si>
  <si>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</si>
  <si>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</si>
  <si>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</si>
  <si>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</si>
  <si>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</si>
  <si>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</si>
  <si>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</si>
  <si>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</si>
  <si>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</si>
  <si>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</si>
  <si>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</si>
  <si>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</si>
  <si>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</si>
  <si>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</si>
  <si>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</si>
  <si>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</si>
  <si>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</si>
  <si>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</si>
  <si>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</si>
  <si>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</si>
  <si>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</si>
  <si>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</si>
  <si>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</si>
  <si>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</si>
  <si>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</si>
  <si>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</si>
  <si>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</si>
  <si>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</si>
  <si>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</si>
  <si>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</si>
  <si>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</si>
  <si>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</si>
  <si>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</si>
  <si>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</si>
  <si>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</si>
  <si>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</si>
  <si>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</si>
  <si>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</si>
  <si>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</si>
  <si>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</si>
  <si>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</si>
  <si>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</si>
  <si>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</si>
  <si>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</si>
  <si>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</si>
  <si>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</si>
  <si>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</si>
  <si>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</si>
  <si>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</si>
  <si>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</si>
  <si>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</si>
  <si>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</si>
  <si>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</si>
  <si>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</si>
  <si>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</si>
  <si>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</si>
  <si>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</si>
  <si>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</si>
  <si>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</si>
  <si>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</si>
  <si>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</si>
  <si>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</si>
  <si>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</si>
  <si>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</si>
  <si>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</si>
  <si>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</si>
  <si>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</si>
  <si>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</si>
  <si>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</si>
  <si>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</si>
  <si>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</si>
  <si>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</si>
  <si>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</si>
  <si>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</si>
  <si>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</si>
  <si>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</si>
  <si>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</si>
  <si>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</si>
  <si>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</si>
  <si>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</si>
  <si>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</si>
  <si>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</si>
  <si>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</si>
  <si>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</si>
  <si>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</si>
  <si>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</si>
  <si>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</si>
  <si>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</si>
  <si>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</si>
  <si>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</si>
  <si>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</si>
  <si>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</si>
  <si>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</si>
  <si>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</si>
  <si>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</si>
  <si>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</si>
  <si>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</si>
  <si>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</si>
  <si>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</si>
  <si>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</si>
  <si>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</si>
  <si>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</si>
  <si>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</si>
  <si>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</si>
  <si>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</si>
  <si>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</si>
  <si>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</si>
  <si>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</si>
  <si>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</si>
  <si>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</si>
  <si>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</si>
  <si>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</si>
  <si>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</si>
  <si>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</si>
  <si>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</si>
  <si>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</si>
  <si>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</si>
  <si>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</si>
  <si>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</si>
  <si>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</si>
  <si>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</si>
  <si>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</si>
  <si>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</si>
  <si>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</si>
  <si>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</si>
  <si>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</si>
  <si>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</si>
  <si>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</si>
  <si>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</si>
  <si>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</si>
  <si>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</si>
  <si>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</si>
  <si>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</si>
  <si>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</si>
  <si>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</si>
  <si>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</si>
  <si>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</si>
  <si>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</si>
  <si>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</si>
  <si>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</si>
  <si>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</si>
  <si>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</si>
  <si>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</si>
  <si>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</si>
  <si>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</si>
  <si>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</si>
  <si>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</si>
  <si>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</si>
  <si>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</si>
  <si>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</si>
  <si>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</si>
  <si>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</si>
  <si>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</si>
  <si>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</si>
  <si>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</si>
  <si>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</si>
  <si>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</si>
  <si>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</si>
  <si>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</si>
  <si>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</si>
  <si>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</si>
  <si>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</si>
  <si>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</si>
  <si>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</si>
  <si>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</si>
  <si>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</si>
  <si>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</si>
  <si>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</si>
  <si>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</si>
  <si>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</si>
  <si>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</si>
  <si>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</si>
  <si>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</si>
  <si>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</si>
  <si>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</si>
  <si>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</si>
  <si>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</si>
  <si>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</si>
  <si>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</si>
  <si>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</si>
  <si>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</si>
  <si>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</si>
  <si>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</si>
  <si>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</si>
  <si>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</si>
  <si>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</si>
  <si>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</si>
  <si>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</si>
  <si>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</si>
  <si>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</si>
  <si>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</si>
  <si>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</si>
  <si>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</si>
  <si>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</si>
  <si>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</si>
  <si>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</si>
  <si>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</si>
  <si>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</si>
  <si>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</si>
  <si>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</si>
  <si>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</si>
  <si>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</si>
  <si>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</si>
  <si>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</si>
  <si>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</si>
  <si>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</si>
  <si>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</si>
  <si>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</si>
  <si>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</si>
  <si>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</si>
  <si>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</si>
  <si>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</si>
  <si>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</si>
  <si>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</si>
  <si>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</si>
  <si>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</si>
  <si>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</si>
  <si>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</si>
  <si>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</si>
  <si>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</si>
  <si>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</si>
  <si>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</si>
  <si>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</si>
  <si>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</si>
  <si>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</si>
  <si>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</si>
  <si>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</si>
  <si>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</si>
  <si>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</si>
  <si>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</si>
  <si>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</si>
  <si>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</si>
  <si>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</si>
  <si>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</si>
  <si>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</si>
  <si>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</si>
  <si>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</si>
  <si>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</si>
  <si>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</si>
  <si>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</si>
  <si>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</si>
  <si>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</si>
  <si>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</si>
  <si>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</si>
  <si>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</si>
  <si>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</si>
  <si>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</si>
  <si>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</si>
  <si>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</si>
  <si>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</si>
  <si>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</si>
  <si>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</si>
  <si>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</si>
  <si>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</si>
  <si>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</si>
  <si>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</si>
  <si>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</si>
  <si>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</si>
  <si>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</si>
  <si>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</si>
  <si>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</si>
  <si>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</si>
  <si>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</si>
  <si>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</si>
  <si>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</si>
  <si>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</si>
  <si>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</si>
  <si>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</si>
  <si>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</si>
  <si>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</si>
  <si>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</si>
  <si>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</si>
  <si>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</si>
  <si>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</si>
  <si>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</si>
  <si>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</si>
  <si>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</si>
  <si>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</si>
  <si>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</si>
  <si>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</si>
  <si>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</si>
  <si>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</si>
  <si>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</si>
  <si>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</si>
  <si>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</si>
  <si>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</si>
  <si>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</si>
  <si>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</si>
  <si>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</si>
  <si>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</si>
  <si>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</si>
  <si>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</si>
  <si>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</si>
  <si>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</si>
  <si>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</si>
  <si>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</si>
  <si>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</si>
  <si>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</si>
  <si>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</si>
  <si>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</si>
  <si>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</si>
  <si>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</si>
  <si>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</si>
  <si>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</si>
  <si>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</si>
  <si>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</si>
  <si>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</si>
  <si>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</si>
  <si>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</si>
  <si>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</si>
  <si>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</si>
  <si>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</si>
  <si>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</si>
  <si>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</si>
  <si>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</si>
  <si>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</si>
  <si>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</si>
  <si>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</si>
  <si>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</si>
  <si>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</si>
  <si>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</si>
  <si>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</si>
  <si>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</si>
  <si>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</si>
  <si>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</si>
  <si>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</si>
  <si>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</si>
  <si>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</si>
  <si>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</si>
  <si>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</si>
  <si>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</si>
  <si>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</si>
  <si>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</si>
  <si>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</si>
  <si>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</si>
  <si>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</si>
  <si>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</si>
  <si>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</si>
  <si>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</si>
  <si>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</si>
  <si>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</si>
  <si>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</si>
  <si>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</si>
  <si>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</si>
  <si>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</si>
  <si>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</si>
  <si>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</si>
  <si>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</si>
  <si>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</si>
  <si>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</si>
  <si>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</si>
  <si>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</si>
  <si>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</si>
  <si>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</si>
  <si>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</si>
  <si>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</si>
  <si>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</si>
  <si>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</si>
  <si>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</si>
  <si>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</si>
  <si>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</si>
  <si>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</si>
  <si>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</si>
  <si>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</si>
  <si>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</si>
  <si>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</si>
  <si>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</si>
  <si>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</si>
  <si>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</si>
  <si>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</si>
  <si>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</si>
  <si>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</si>
  <si>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</si>
  <si>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</si>
  <si>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</si>
  <si>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</si>
  <si>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</si>
  <si>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</si>
  <si>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</si>
  <si>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</si>
  <si>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</si>
  <si>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</si>
  <si>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</si>
  <si>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</si>
  <si>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</si>
  <si>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</si>
  <si>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</si>
  <si>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</si>
  <si>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</si>
  <si>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</si>
  <si>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</si>
  <si>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</si>
  <si>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</si>
  <si>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</si>
  <si>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</si>
  <si>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</si>
  <si>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</si>
  <si>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</si>
  <si>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</si>
  <si>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</si>
  <si>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</si>
  <si>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</si>
  <si>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</si>
  <si>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</si>
  <si>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</si>
  <si>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</si>
  <si>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</si>
  <si>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</si>
  <si>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</si>
  <si>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</si>
  <si>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</si>
  <si>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</si>
  <si>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</si>
  <si>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</si>
  <si>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</si>
  <si>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</si>
  <si>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</si>
  <si>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</si>
  <si>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</si>
  <si>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</si>
  <si>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</si>
  <si>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</si>
  <si>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</si>
  <si>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</si>
  <si>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</si>
  <si>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</si>
  <si>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</si>
  <si>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</si>
  <si>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</si>
  <si>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</si>
  <si>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</si>
  <si>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</si>
  <si>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</si>
  <si>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</si>
  <si>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</si>
  <si>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</si>
  <si>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</si>
  <si>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</si>
  <si>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</si>
  <si>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</si>
  <si>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</si>
  <si>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</si>
  <si>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</si>
  <si>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</si>
  <si>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</si>
  <si>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</si>
  <si>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</si>
  <si>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</si>
  <si>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</si>
  <si>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</si>
  <si>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</si>
  <si>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</si>
  <si>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</si>
  <si>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</si>
  <si>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</si>
  <si>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</si>
  <si>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</si>
  <si>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</si>
  <si>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</si>
  <si>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</si>
  <si>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</si>
  <si>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</si>
  <si>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</si>
  <si>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</si>
  <si>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</si>
  <si>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</si>
  <si>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</si>
  <si>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</si>
  <si>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</si>
  <si>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</si>
  <si>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</si>
  <si>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</si>
  <si>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</si>
  <si>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</si>
  <si>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</si>
  <si>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</si>
  <si>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</si>
  <si>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</si>
  <si>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</si>
  <si>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</si>
  <si>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</si>
  <si>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</si>
  <si>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</si>
  <si>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</si>
  <si>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</si>
  <si>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</si>
  <si>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</si>
  <si>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</si>
  <si>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</si>
  <si>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</si>
  <si>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</si>
  <si>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</si>
  <si>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</si>
  <si>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</si>
  <si>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</si>
  <si>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</si>
  <si>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</si>
  <si>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</si>
  <si>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</si>
  <si>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</si>
  <si>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</si>
  <si>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</si>
  <si>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</si>
  <si>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</si>
  <si>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</si>
  <si>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</si>
  <si>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</si>
  <si>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</si>
  <si>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</si>
  <si>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</si>
  <si>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</si>
  <si>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</si>
  <si>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</si>
  <si>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</si>
  <si>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</si>
  <si>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</si>
  <si>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</si>
  <si>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</si>
  <si>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</si>
  <si>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</si>
  <si>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</si>
  <si>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</si>
  <si>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</si>
  <si>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</si>
  <si>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</si>
  <si>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</si>
  <si>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</si>
  <si>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</si>
  <si>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</si>
  <si>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</si>
  <si>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</si>
  <si>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</si>
  <si>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</si>
  <si>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</si>
  <si>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</si>
  <si>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</si>
  <si>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</si>
  <si>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</si>
  <si>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</si>
  <si>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</si>
  <si>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</si>
  <si>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</si>
  <si>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</si>
  <si>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</si>
  <si>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</si>
  <si>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</si>
  <si>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</si>
  <si>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</si>
  <si>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</si>
  <si>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</si>
  <si>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</si>
  <si>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</si>
  <si>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</si>
  <si>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</si>
  <si>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</si>
  <si>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</si>
  <si>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</si>
  <si>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</si>
  <si>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</si>
  <si>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</si>
  <si>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</si>
  <si>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</si>
  <si>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</si>
  <si>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</si>
  <si>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</si>
  <si>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</si>
  <si>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</si>
  <si>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</si>
  <si>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</si>
  <si>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</si>
  <si>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</si>
  <si>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</si>
  <si>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</si>
  <si>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</si>
  <si>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</si>
  <si>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</si>
  <si>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</si>
  <si>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</si>
  <si>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</si>
  <si>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</si>
  <si>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</si>
  <si>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</si>
  <si>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</si>
  <si>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</si>
  <si>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</si>
  <si>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</si>
  <si>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</si>
  <si>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</si>
  <si>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</si>
  <si>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</si>
  <si>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</si>
  <si>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</si>
  <si>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</si>
  <si>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</si>
  <si>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</si>
  <si>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</si>
  <si>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</si>
  <si>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</si>
  <si>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</si>
  <si>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</si>
  <si>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</si>
  <si>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</si>
  <si>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</si>
  <si>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</si>
  <si>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</si>
  <si>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</si>
  <si>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</si>
  <si>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</si>
  <si>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</si>
  <si>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</si>
  <si>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</si>
  <si>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</si>
  <si>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</si>
  <si>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</si>
  <si>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</si>
  <si>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</si>
  <si>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</si>
  <si>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</si>
  <si>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</si>
  <si>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</si>
  <si>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</si>
  <si>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</si>
  <si>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</si>
  <si>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</si>
  <si>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</si>
  <si>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</si>
  <si>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</si>
  <si>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</si>
  <si>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</si>
  <si>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</si>
  <si>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</si>
  <si>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</si>
  <si>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</si>
  <si>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</si>
  <si>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</si>
  <si>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</si>
  <si>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</si>
  <si>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</si>
  <si>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</si>
  <si>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</si>
  <si>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</si>
  <si>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</si>
  <si>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</si>
  <si>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</si>
  <si>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</si>
  <si>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</si>
  <si>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</si>
  <si>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</si>
  <si>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</si>
  <si>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</si>
  <si>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</si>
  <si>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</si>
  <si>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</si>
  <si>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</si>
  <si>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</si>
  <si>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</si>
  <si>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</si>
  <si>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</si>
  <si>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</si>
  <si>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</si>
  <si>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</si>
  <si>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</si>
  <si>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</si>
  <si>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</si>
  <si>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</si>
  <si>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</si>
  <si>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</si>
  <si>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</si>
  <si>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</si>
  <si>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</si>
  <si>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</si>
  <si>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</si>
  <si>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</si>
  <si>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</si>
  <si>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</si>
  <si>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</si>
  <si>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</si>
  <si>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</si>
  <si>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</si>
  <si>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</si>
  <si>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</si>
  <si>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</si>
  <si>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</si>
  <si>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</si>
  <si>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</si>
  <si>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</si>
  <si>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</si>
  <si>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</si>
  <si>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</si>
  <si>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</si>
  <si>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</si>
  <si>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</si>
  <si>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</si>
  <si>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</si>
  <si>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</si>
  <si>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</si>
  <si>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</si>
  <si>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</si>
  <si>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</si>
  <si>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</si>
  <si>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</si>
  <si>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</si>
  <si>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</si>
  <si>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</si>
  <si>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</si>
  <si>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</si>
  <si>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</si>
  <si>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</si>
  <si>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</si>
  <si>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</si>
  <si>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</si>
  <si>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</si>
  <si>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</si>
  <si>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</si>
  <si>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</si>
  <si>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</si>
  <si>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</si>
  <si>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</si>
  <si>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</si>
  <si>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</si>
  <si>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</si>
  <si>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</si>
  <si>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</si>
  <si>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</si>
  <si>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</si>
  <si>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</si>
  <si>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</si>
  <si>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</si>
  <si>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</si>
  <si>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</si>
  <si>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</si>
  <si>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</si>
  <si>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</si>
  <si>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</si>
  <si>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</si>
  <si>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</si>
  <si>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</si>
  <si>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</si>
  <si>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</si>
  <si>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</si>
  <si>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</si>
  <si>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</si>
  <si>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</si>
  <si>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</si>
  <si>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</si>
  <si>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</si>
  <si>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</si>
  <si>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</si>
  <si>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</si>
  <si>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</si>
  <si>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</si>
  <si>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</si>
  <si>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</si>
  <si>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</si>
  <si>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</si>
  <si>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</si>
  <si>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</si>
  <si>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</si>
  <si>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</si>
  <si>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</si>
  <si>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</si>
  <si>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</si>
  <si>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</si>
  <si>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</si>
  <si>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</si>
  <si>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</si>
  <si>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</si>
  <si>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</si>
  <si>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</si>
  <si>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</si>
  <si>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</si>
  <si>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</si>
  <si>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</si>
  <si>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</si>
  <si>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</si>
  <si>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</si>
  <si>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</si>
  <si>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</si>
  <si>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</si>
  <si>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</si>
  <si>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</si>
  <si>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</si>
  <si>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</si>
  <si>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</si>
  <si>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</si>
  <si>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</si>
  <si>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</si>
  <si>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</si>
  <si>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</si>
  <si>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</si>
  <si>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</si>
  <si>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</si>
  <si>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</si>
  <si>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</si>
  <si>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</si>
  <si>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</si>
  <si>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</si>
  <si>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</si>
  <si>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</si>
  <si>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</si>
  <si>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</si>
  <si>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</si>
  <si>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</si>
  <si>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</si>
  <si>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</si>
  <si>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</si>
  <si>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</si>
  <si>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</si>
  <si>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</si>
  <si>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</si>
  <si>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</si>
  <si>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</si>
  <si>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</si>
  <si>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</si>
  <si>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</si>
  <si>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</si>
  <si>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</si>
  <si>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</si>
  <si>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</si>
  <si>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</si>
  <si>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</si>
  <si>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</si>
  <si>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</si>
  <si>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</si>
  <si>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</si>
  <si>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</si>
  <si>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</si>
  <si>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</si>
  <si>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</si>
  <si>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</si>
  <si>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</si>
  <si>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</si>
  <si>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</si>
  <si>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</si>
  <si>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</si>
  <si>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</si>
  <si>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</si>
  <si>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</si>
  <si>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</si>
  <si>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</si>
  <si>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</si>
  <si>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</si>
  <si>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</si>
  <si>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</si>
  <si>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</si>
  <si>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</si>
  <si>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</si>
  <si>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</si>
  <si>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</si>
  <si>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</si>
  <si>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</si>
  <si>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</si>
  <si>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</si>
  <si>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</si>
  <si>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</si>
  <si>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</si>
  <si>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</si>
  <si>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</si>
  <si>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</si>
  <si>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</si>
  <si>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</si>
  <si>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</si>
  <si>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</si>
  <si>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</si>
  <si>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</si>
  <si>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</si>
  <si>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</si>
  <si>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</si>
  <si>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</si>
  <si>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</si>
  <si>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</si>
  <si>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</si>
  <si>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</si>
  <si>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</si>
  <si>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</si>
  <si>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</si>
  <si>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</si>
  <si>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</si>
  <si>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</si>
  <si>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</si>
  <si>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</si>
  <si>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</si>
  <si>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</si>
  <si>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</si>
  <si>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</si>
  <si>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</si>
  <si>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</si>
  <si>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</si>
  <si>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</si>
  <si>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</si>
  <si>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</si>
  <si>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</si>
  <si>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</si>
  <si>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</si>
  <si>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</si>
  <si>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</si>
  <si>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</si>
  <si>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</si>
  <si>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</si>
  <si>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</si>
  <si>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</si>
  <si>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</si>
  <si>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</si>
  <si>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</si>
  <si>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</si>
  <si>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</si>
  <si>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</si>
  <si>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</si>
  <si>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</si>
  <si>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</si>
  <si>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</si>
  <si>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</si>
  <si>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</si>
  <si>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</si>
  <si>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</si>
  <si>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</si>
  <si>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</si>
  <si>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</si>
  <si>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</si>
  <si>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</si>
  <si>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</si>
  <si>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</si>
  <si>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</si>
  <si>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</si>
  <si>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</si>
  <si>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</si>
  <si>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</si>
  <si>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</si>
  <si>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</si>
  <si>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</si>
  <si>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</si>
  <si>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</si>
  <si>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</si>
  <si>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</si>
  <si>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</si>
  <si>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</si>
  <si>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</si>
  <si>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</si>
  <si>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</si>
  <si>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</si>
  <si>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</si>
  <si>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</si>
  <si>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</si>
  <si>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</si>
  <si>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</si>
  <si>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</si>
  <si>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</si>
  <si>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</si>
  <si>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</si>
  <si>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</si>
  <si>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</si>
  <si>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</si>
  <si>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</si>
  <si>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</si>
  <si>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</si>
  <si>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</si>
  <si>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</si>
  <si>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</si>
  <si>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</si>
  <si>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</si>
  <si>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</si>
  <si>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</si>
  <si>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</si>
  <si>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</si>
  <si>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</si>
  <si>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</si>
  <si>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</si>
  <si>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</si>
  <si>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</si>
  <si>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</si>
  <si>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</si>
  <si>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</si>
  <si>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</si>
  <si>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</si>
  <si>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</si>
  <si>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</si>
  <si>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</si>
  <si>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</si>
  <si>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</si>
  <si>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</si>
  <si>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</si>
  <si>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</si>
  <si>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</si>
  <si>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</si>
  <si>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</si>
  <si>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</si>
  <si>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</si>
  <si>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</si>
  <si>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</si>
  <si>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</si>
  <si>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</si>
  <si>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</si>
  <si>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</si>
  <si>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</si>
  <si>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</si>
  <si>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</si>
  <si>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</si>
  <si>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</si>
  <si>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</si>
  <si>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</si>
  <si>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</si>
  <si>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</si>
  <si>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</si>
  <si>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</si>
  <si>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</si>
  <si>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</si>
  <si>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</si>
  <si>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</si>
  <si>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</si>
  <si>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</si>
  <si>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</si>
  <si>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</si>
  <si>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</si>
  <si>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</si>
  <si>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</si>
  <si>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</si>
  <si>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</si>
  <si>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</si>
  <si>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</si>
  <si>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</si>
  <si>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</si>
  <si>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</si>
  <si>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</si>
  <si>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</si>
  <si>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</si>
  <si>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</si>
  <si>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</si>
  <si>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</si>
  <si>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</si>
  <si>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</si>
  <si>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</si>
  <si>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</si>
  <si>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</si>
  <si>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</si>
  <si>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</si>
  <si>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</si>
  <si>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</si>
  <si>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</si>
  <si>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</si>
  <si>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</si>
  <si>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</si>
  <si>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</si>
  <si>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</si>
  <si>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</si>
  <si>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</si>
  <si>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</si>
  <si>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</si>
  <si>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</si>
  <si>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</si>
  <si>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</si>
  <si>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</si>
  <si>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</si>
  <si>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</si>
  <si>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</si>
  <si>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</si>
  <si>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</si>
  <si>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</si>
  <si>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</si>
  <si>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</si>
  <si>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</si>
  <si>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</si>
  <si>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</si>
  <si>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</si>
  <si>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</si>
  <si>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</si>
  <si>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</si>
  <si>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</si>
  <si>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</si>
  <si>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</si>
  <si>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</si>
  <si>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</si>
  <si>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</si>
  <si>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</si>
  <si>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</si>
  <si>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</si>
  <si>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</si>
  <si>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</si>
  <si>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</si>
  <si>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</si>
  <si>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</si>
  <si>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</si>
  <si>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</si>
  <si>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</si>
  <si>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</si>
  <si>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</si>
  <si>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</si>
  <si>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</si>
  <si>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</si>
  <si>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</si>
  <si>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</si>
  <si>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</si>
  <si>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</si>
  <si>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</si>
  <si>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</si>
  <si>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</si>
  <si>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</si>
  <si>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</si>
  <si>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</si>
  <si>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</si>
  <si>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</si>
  <si>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</si>
  <si>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</si>
  <si>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</si>
  <si>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</si>
  <si>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</si>
  <si>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</si>
  <si>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</si>
  <si>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</si>
  <si>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</si>
  <si>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</si>
  <si>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</si>
  <si>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</si>
  <si>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</si>
  <si>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</si>
  <si>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</si>
  <si>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</si>
  <si>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</si>
  <si>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</si>
  <si>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</si>
  <si>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</si>
  <si>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</si>
  <si>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</si>
  <si>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</si>
  <si>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</si>
  <si>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</si>
  <si>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</si>
  <si>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</si>
  <si>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</si>
  <si>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</si>
  <si>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</si>
  <si>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</si>
  <si>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</si>
  <si>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</si>
  <si>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</si>
  <si>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</si>
  <si>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</si>
  <si>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</si>
  <si>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</si>
  <si>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</si>
  <si>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</si>
  <si>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</si>
  <si>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</si>
  <si>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</si>
  <si>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</si>
  <si>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</si>
  <si>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</si>
  <si>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</si>
  <si>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</si>
  <si>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</si>
  <si>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</si>
  <si>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</si>
  <si>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</si>
  <si>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</si>
  <si>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</si>
  <si>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</si>
  <si>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</si>
  <si>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</si>
  <si>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</si>
  <si>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</si>
  <si>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</si>
  <si>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</si>
  <si>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</si>
  <si>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</si>
  <si>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</si>
  <si>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</si>
  <si>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</si>
  <si>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</si>
  <si>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</si>
  <si>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</si>
  <si>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</si>
  <si>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</si>
  <si>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</si>
  <si>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</si>
  <si>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</si>
  <si>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</si>
  <si>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</si>
  <si>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</si>
  <si>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</si>
  <si>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</si>
  <si>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</si>
  <si>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</si>
  <si>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</si>
  <si>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</si>
  <si>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</si>
  <si>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</si>
  <si>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</si>
  <si>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</si>
  <si>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</si>
  <si>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</si>
  <si>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</si>
  <si>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</si>
  <si>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</si>
  <si>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</si>
  <si>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</si>
  <si>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</si>
  <si>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</si>
  <si>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</si>
  <si>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</si>
  <si>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</si>
  <si>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</si>
  <si>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</si>
  <si>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</si>
  <si>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</si>
  <si>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</si>
  <si>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</si>
  <si>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</si>
  <si>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</si>
  <si>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</si>
  <si>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</si>
  <si>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</si>
  <si>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</si>
  <si>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</si>
  <si>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</si>
  <si>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</si>
  <si>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</si>
  <si>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</si>
  <si>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</si>
  <si>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</si>
  <si>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</si>
  <si>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</si>
  <si>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</si>
  <si>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</si>
  <si>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</si>
  <si>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</si>
  <si>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</si>
  <si>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</si>
  <si>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</si>
  <si>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</si>
  <si>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</si>
  <si>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</si>
  <si>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</si>
  <si>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</si>
  <si>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</si>
  <si>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</si>
  <si>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</si>
  <si>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</si>
  <si>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</si>
  <si>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</si>
  <si>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</si>
  <si>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</si>
  <si>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</si>
  <si>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</si>
  <si>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</si>
  <si>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</si>
  <si>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</si>
  <si>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</si>
  <si>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</si>
  <si>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</si>
  <si>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</si>
  <si>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</si>
  <si>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</si>
  <si>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</si>
  <si>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</si>
  <si>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</si>
  <si>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</si>
  <si>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</si>
  <si>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</si>
  <si>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</si>
  <si>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</si>
  <si>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</si>
  <si>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</si>
  <si>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</si>
  <si>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</si>
  <si>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</si>
  <si>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</si>
  <si>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</si>
  <si>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</si>
  <si>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</si>
  <si>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</si>
  <si>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</si>
  <si>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</si>
  <si>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</si>
  <si>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</si>
  <si>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</si>
  <si>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</si>
  <si>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</si>
  <si>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</si>
  <si>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</si>
  <si>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</si>
  <si>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</si>
  <si>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</si>
  <si>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</si>
  <si>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</si>
  <si>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</si>
  <si>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</si>
  <si>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</si>
  <si>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</si>
  <si>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</si>
  <si>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</si>
  <si>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</si>
  <si>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</si>
  <si>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</si>
  <si>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</si>
  <si>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</si>
  <si>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</si>
  <si>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</si>
  <si>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</si>
  <si>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</si>
  <si>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</si>
  <si>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</si>
  <si>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</si>
  <si>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</si>
  <si>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</si>
  <si>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</si>
  <si>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</si>
  <si>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</si>
  <si>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</si>
  <si>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</si>
  <si>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</si>
  <si>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</si>
  <si>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</si>
  <si>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</si>
  <si>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</si>
  <si>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</si>
  <si>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</si>
  <si>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</si>
  <si>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</si>
  <si>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</si>
  <si>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</si>
  <si>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</si>
  <si>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</si>
  <si>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</si>
  <si>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</si>
  <si>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</si>
  <si>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</si>
  <si>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</si>
  <si>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</si>
  <si>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</si>
  <si>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</si>
  <si>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</si>
  <si>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</si>
  <si>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</si>
  <si>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</si>
  <si>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</si>
  <si>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</si>
  <si>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</si>
  <si>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</si>
  <si>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</si>
  <si>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</si>
  <si>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</si>
  <si>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</si>
  <si>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</si>
  <si>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</si>
  <si>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</si>
  <si>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</si>
  <si>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</si>
  <si>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</si>
  <si>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</si>
  <si>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</si>
  <si>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</si>
  <si>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</si>
  <si>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</si>
  <si>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</si>
  <si>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</si>
  <si>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</si>
  <si>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</si>
  <si>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</si>
  <si>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</si>
  <si>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</si>
  <si>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</si>
  <si>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</si>
  <si>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</si>
  <si>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</si>
  <si>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</si>
  <si>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</si>
  <si>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</si>
  <si>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</si>
  <si>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</si>
  <si>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</si>
  <si>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</si>
  <si>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</si>
  <si>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</si>
  <si>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</si>
  <si>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</si>
  <si>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</si>
  <si>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</si>
  <si>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</si>
  <si>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</si>
  <si>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</si>
  <si>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</si>
  <si>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</si>
  <si>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</si>
  <si>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</si>
  <si>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</si>
  <si>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</si>
  <si>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</si>
  <si>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</si>
  <si>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</si>
  <si>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</si>
  <si>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</si>
  <si>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</si>
  <si>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</si>
  <si>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</si>
  <si>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</si>
  <si>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</si>
  <si>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</si>
  <si>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</si>
  <si>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</si>
  <si>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</si>
  <si>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</si>
  <si>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</si>
  <si>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</si>
  <si>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</si>
  <si>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</si>
  <si>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</si>
  <si>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</si>
  <si>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</si>
  <si>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</si>
  <si>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</si>
  <si>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</si>
  <si>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</si>
  <si>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</si>
  <si>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</si>
  <si>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</si>
  <si>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</si>
  <si>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</si>
  <si>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</si>
  <si>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</si>
  <si>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</si>
  <si>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</si>
  <si>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</si>
  <si>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</si>
  <si>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</si>
  <si>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</si>
  <si>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</si>
  <si>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</si>
  <si>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</si>
  <si>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</si>
  <si>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</si>
  <si>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</si>
  <si>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</si>
  <si>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</si>
  <si>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</si>
  <si>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</si>
  <si>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</si>
  <si>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</si>
  <si>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</si>
  <si>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</si>
  <si>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</si>
  <si>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</si>
  <si>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</si>
  <si>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</si>
  <si>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</si>
  <si>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</si>
  <si>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</si>
  <si>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</si>
  <si>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</si>
  <si>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</si>
  <si>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</si>
  <si>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</si>
  <si>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</si>
  <si>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</si>
  <si>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</si>
  <si>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</si>
  <si>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</si>
  <si>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</si>
  <si>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</si>
  <si>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</si>
  <si>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</si>
  <si>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</si>
  <si>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</si>
  <si>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</si>
  <si>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</si>
  <si>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</si>
  <si>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</si>
  <si>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</si>
  <si>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</si>
  <si>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</si>
  <si>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</si>
  <si>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</si>
  <si>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</si>
  <si>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</si>
  <si>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</si>
  <si>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</si>
  <si>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</si>
  <si>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</si>
  <si>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</si>
  <si>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</si>
  <si>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</si>
  <si>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</si>
  <si>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</si>
  <si>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</si>
  <si>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</si>
  <si>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</si>
  <si>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</si>
  <si>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</si>
  <si>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</si>
  <si>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</si>
  <si>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</si>
  <si>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</si>
  <si>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</si>
  <si>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</si>
  <si>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</si>
  <si>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</si>
  <si>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</si>
  <si>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</si>
  <si>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</si>
  <si>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</si>
  <si>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</si>
  <si>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</si>
  <si>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</si>
  <si>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</si>
  <si>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</si>
  <si>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</si>
  <si>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</si>
  <si>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</si>
  <si>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</si>
  <si>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</si>
  <si>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</si>
  <si>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</si>
  <si>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</si>
  <si>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</si>
  <si>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</si>
  <si>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</si>
  <si>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</si>
  <si>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</si>
  <si>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</si>
  <si>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</si>
  <si>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</si>
  <si>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</si>
  <si>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</si>
  <si>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</si>
  <si>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</si>
  <si>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</si>
  <si>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</si>
  <si>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</si>
  <si>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</si>
  <si>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</si>
  <si>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</si>
  <si>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</si>
  <si>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</si>
  <si>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</si>
  <si>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</si>
  <si>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</si>
  <si>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</si>
  <si>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</si>
  <si>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</si>
  <si>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</si>
  <si>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</si>
  <si>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</si>
  <si>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</si>
  <si>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</si>
  <si>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</si>
  <si>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</si>
  <si>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</si>
  <si>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</si>
  <si>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</si>
  <si>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</si>
  <si>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</si>
  <si>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</si>
  <si>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</si>
  <si>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</si>
  <si>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</si>
  <si>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</si>
  <si>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</si>
  <si>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</si>
  <si>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</si>
  <si>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</si>
  <si>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</si>
  <si>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</si>
  <si>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</si>
  <si>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</si>
  <si>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</si>
  <si>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</si>
  <si>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</si>
  <si>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</si>
  <si>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</si>
  <si>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</si>
  <si>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</si>
  <si>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</si>
  <si>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</si>
  <si>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</si>
  <si>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</si>
  <si>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</si>
  <si>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</si>
  <si>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</si>
  <si>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</si>
  <si>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</si>
  <si>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</si>
  <si>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</si>
  <si>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</si>
  <si>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</si>
  <si>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</si>
  <si>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</si>
  <si>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</si>
  <si>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</si>
  <si>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</si>
  <si>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</si>
  <si>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</si>
  <si>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</si>
  <si>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</si>
  <si>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</si>
  <si>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</si>
  <si>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</si>
  <si>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</si>
  <si>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</si>
  <si>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</si>
  <si>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</si>
  <si>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</si>
  <si>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</si>
  <si>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</si>
  <si>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</si>
  <si>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</si>
  <si>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</si>
  <si>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</si>
  <si>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</si>
  <si>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</si>
  <si>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</si>
  <si>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</si>
  <si>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</si>
  <si>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</si>
  <si>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</si>
  <si>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</si>
  <si>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</si>
  <si>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</si>
  <si>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</si>
  <si>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</si>
  <si>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</si>
  <si>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</si>
  <si>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</si>
  <si>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</si>
  <si>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</si>
  <si>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</si>
  <si>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</si>
  <si>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</si>
  <si>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</si>
  <si>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</si>
  <si>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</si>
  <si>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</si>
  <si>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</si>
  <si>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</si>
  <si>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</si>
  <si>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</si>
  <si>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</si>
  <si>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</si>
  <si>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</si>
  <si>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</si>
  <si>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</si>
  <si>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</si>
  <si>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</si>
  <si>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</si>
  <si>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</si>
  <si>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</si>
  <si>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</si>
  <si>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</si>
  <si>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</si>
  <si>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</si>
  <si>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</si>
  <si>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</si>
  <si>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</si>
  <si>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</si>
  <si>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</si>
  <si>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</si>
  <si>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</si>
  <si>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</si>
  <si>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</si>
  <si>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</si>
  <si>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</si>
  <si>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</si>
  <si>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</si>
  <si>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</si>
  <si>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</si>
  <si>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</si>
  <si>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</si>
  <si>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</si>
  <si>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</si>
  <si>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</si>
  <si>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</si>
  <si>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</si>
  <si>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</si>
  <si>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</si>
  <si>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</si>
  <si>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</si>
  <si>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</si>
  <si>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</si>
  <si>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</si>
  <si>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</si>
  <si>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</si>
  <si>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</si>
  <si>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</si>
  <si>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</si>
  <si>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</si>
  <si>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</si>
  <si>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</si>
  <si>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</si>
  <si>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</si>
  <si>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</si>
  <si>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</si>
  <si>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</si>
  <si>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</si>
  <si>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</si>
  <si>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</si>
  <si>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</si>
  <si>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</si>
  <si>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</si>
  <si>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</si>
  <si>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</si>
  <si>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</si>
  <si>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</si>
  <si>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</si>
  <si>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</si>
  <si>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</si>
  <si>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</si>
  <si>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</si>
  <si>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</si>
  <si>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</si>
  <si>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</si>
  <si>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</si>
  <si>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</si>
  <si>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</si>
  <si>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</si>
  <si>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</si>
  <si>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</si>
  <si>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</si>
  <si>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</si>
  <si>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</si>
  <si>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</si>
  <si>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</si>
  <si>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</si>
  <si>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</si>
  <si>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</si>
  <si>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</si>
  <si>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</si>
  <si>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</si>
  <si>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</si>
  <si>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</si>
  <si>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</si>
  <si>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</si>
  <si>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</si>
  <si>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</si>
  <si>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</si>
  <si>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</si>
  <si>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</si>
  <si>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</si>
  <si>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</si>
  <si>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</si>
  <si>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</si>
  <si>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</si>
  <si>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</si>
  <si>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</si>
  <si>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</si>
  <si>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</si>
  <si>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</si>
  <si>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</si>
  <si>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</si>
  <si>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</si>
  <si>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</si>
  <si>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</si>
  <si>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</si>
  <si>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</si>
  <si>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</si>
  <si>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</si>
  <si>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</si>
  <si>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</si>
  <si>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</si>
  <si>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</si>
  <si>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</si>
  <si>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</si>
  <si>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</si>
  <si>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</si>
  <si>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</si>
  <si>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</si>
  <si>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</si>
  <si>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</si>
  <si>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</si>
  <si>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</si>
  <si>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</si>
  <si>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</si>
  <si>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</si>
  <si>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</si>
  <si>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</si>
  <si>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</si>
  <si>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</si>
  <si>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</si>
  <si>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</si>
  <si>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</si>
  <si>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</si>
  <si>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</si>
  <si>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</si>
  <si>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</si>
  <si>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</si>
  <si>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</si>
  <si>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</si>
  <si>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</si>
  <si>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</si>
  <si>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</si>
  <si>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</si>
  <si>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</si>
  <si>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</si>
  <si>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</si>
  <si>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</si>
  <si>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</si>
  <si>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</si>
  <si>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</si>
  <si>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</si>
  <si>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</si>
  <si>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</si>
  <si>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</si>
  <si>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</si>
  <si>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</si>
  <si>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</si>
  <si>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</si>
  <si>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</si>
  <si>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</si>
  <si>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</si>
  <si>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</si>
  <si>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</si>
  <si>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</si>
  <si>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</si>
  <si>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</si>
  <si>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</si>
  <si>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</si>
  <si>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</si>
  <si>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</si>
  <si>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</si>
  <si>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</si>
  <si>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</si>
  <si>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</si>
  <si>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</si>
  <si>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</si>
  <si>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</si>
  <si>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</si>
  <si>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</si>
  <si>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</si>
  <si>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</si>
  <si>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</si>
  <si>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</si>
  <si>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</si>
  <si>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</si>
  <si>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</si>
  <si>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</si>
  <si>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</si>
  <si>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</si>
  <si>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</si>
  <si>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</si>
  <si>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</si>
  <si>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</si>
  <si>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</si>
  <si>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</si>
  <si>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</si>
  <si>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</si>
  <si>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</si>
  <si>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</si>
  <si>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</si>
  <si>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</si>
  <si>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</si>
  <si>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</si>
  <si>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</si>
  <si>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</si>
  <si>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</si>
  <si>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</si>
  <si>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</si>
  <si>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</si>
  <si>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</si>
  <si>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</si>
  <si>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</si>
  <si>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</si>
  <si>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</si>
  <si>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</si>
  <si>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</si>
  <si>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</si>
  <si>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</si>
  <si>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</si>
  <si>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</si>
  <si>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</si>
  <si>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</si>
  <si>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</si>
  <si>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</si>
  <si>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</si>
  <si>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</si>
  <si>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</si>
  <si>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</si>
  <si>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</si>
  <si>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</si>
  <si>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</si>
  <si>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</si>
  <si>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</si>
  <si>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</si>
  <si>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</si>
  <si>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</si>
  <si>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</si>
  <si>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</si>
  <si>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</si>
  <si>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</si>
  <si>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</si>
  <si>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</si>
  <si>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</si>
  <si>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</si>
  <si>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</si>
  <si>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</si>
  <si>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</si>
  <si>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</si>
  <si>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</si>
  <si>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</si>
  <si>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</si>
  <si>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</si>
  <si>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</si>
  <si>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</si>
  <si>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</si>
  <si>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</si>
  <si>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</si>
  <si>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</si>
  <si>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</si>
  <si>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</si>
  <si>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</si>
  <si>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</si>
  <si>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</si>
  <si>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</si>
  <si>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</si>
  <si>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</si>
  <si>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</si>
  <si>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</si>
  <si>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</si>
  <si>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</si>
  <si>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</si>
  <si>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</si>
  <si>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</si>
  <si>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</si>
  <si>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</si>
  <si>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</si>
  <si>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</si>
  <si>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</si>
  <si>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</si>
  <si>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</si>
  <si>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</si>
  <si>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</si>
  <si>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</si>
  <si>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</si>
  <si>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</si>
  <si>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</si>
  <si>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</si>
  <si>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</si>
  <si>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</si>
  <si>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</si>
  <si>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</si>
  <si>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</si>
  <si>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</si>
  <si>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</si>
  <si>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</si>
  <si>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</si>
  <si>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</si>
  <si>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</si>
  <si>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</si>
  <si>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</si>
  <si>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</si>
  <si>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</si>
  <si>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</si>
  <si>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</si>
  <si>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</si>
  <si>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</si>
  <si>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</si>
  <si>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</si>
  <si>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</si>
  <si>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</si>
  <si>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</si>
  <si>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</si>
  <si>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</si>
  <si>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</si>
  <si>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</si>
  <si>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</si>
  <si>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</si>
  <si>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</si>
  <si>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</si>
  <si>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</si>
  <si>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</si>
  <si>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</si>
  <si>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</si>
  <si>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</si>
  <si>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</si>
  <si>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</si>
  <si>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</si>
  <si>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</si>
  <si>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</si>
  <si>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</si>
  <si>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</si>
  <si>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</si>
  <si>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</si>
  <si>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</si>
  <si>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</si>
  <si>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</si>
  <si>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</si>
  <si>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</si>
  <si>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</si>
  <si>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</si>
  <si>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</si>
  <si>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</si>
  <si>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</si>
  <si>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</si>
  <si>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</si>
  <si>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</si>
  <si>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</si>
  <si>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</si>
  <si>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</si>
  <si>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</si>
  <si>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</si>
  <si>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</si>
  <si>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</si>
  <si>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</si>
  <si>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</si>
  <si>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</si>
  <si>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</si>
  <si>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</si>
  <si>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</si>
  <si>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</si>
  <si>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</si>
  <si>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</si>
  <si>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</si>
  <si>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</si>
  <si>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</si>
  <si>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</si>
  <si>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</si>
  <si>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</si>
  <si>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</si>
  <si>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</si>
  <si>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</si>
  <si>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</si>
  <si>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</si>
  <si>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</si>
  <si>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</si>
  <si>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</si>
  <si>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</si>
  <si>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</si>
  <si>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</si>
  <si>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</si>
  <si>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</si>
  <si>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</si>
  <si>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</si>
  <si>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</si>
  <si>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</si>
  <si>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</si>
  <si>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</si>
  <si>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</si>
  <si>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</si>
  <si>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</si>
  <si>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</si>
  <si>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</si>
  <si>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</si>
  <si>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</si>
  <si>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</si>
  <si>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</si>
  <si>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</si>
  <si>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</si>
  <si>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</si>
  <si>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</si>
  <si>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</si>
  <si>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</si>
  <si>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</si>
  <si>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</si>
  <si>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</si>
  <si>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</si>
  <si>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</si>
  <si>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</si>
  <si>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</si>
  <si>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</si>
  <si>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</si>
  <si>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</si>
  <si>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</si>
  <si>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</si>
  <si>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</si>
  <si>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</si>
  <si>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</si>
  <si>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</si>
  <si>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</si>
  <si>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</si>
  <si>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</si>
  <si>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</si>
  <si>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</si>
  <si>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</si>
  <si>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</si>
  <si>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</si>
  <si>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</si>
  <si>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</si>
  <si>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</si>
  <si>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</si>
  <si>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</si>
  <si>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</si>
  <si>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</si>
  <si>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</si>
  <si>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</si>
  <si>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</si>
  <si>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</si>
  <si>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</si>
  <si>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</si>
  <si>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</si>
  <si>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</si>
  <si>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</si>
  <si>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</si>
  <si>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</si>
  <si>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</si>
  <si>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</si>
  <si>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</si>
  <si>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</si>
  <si>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</si>
  <si>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</si>
  <si>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</si>
  <si>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</si>
  <si>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</si>
  <si>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</si>
  <si>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</si>
  <si>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</si>
  <si>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</si>
  <si>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</si>
  <si>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</si>
  <si>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</si>
  <si>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</si>
  <si>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</si>
  <si>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</si>
  <si>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</si>
  <si>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</si>
  <si>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</si>
  <si>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</si>
  <si>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</si>
  <si>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</si>
  <si>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</si>
  <si>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</si>
  <si>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</si>
  <si>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</si>
  <si>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</si>
  <si>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</si>
  <si>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</si>
  <si>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</si>
  <si>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</si>
  <si>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</si>
  <si>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</si>
  <si>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</si>
  <si>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</si>
  <si>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</si>
  <si>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</si>
  <si>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</si>
  <si>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</si>
  <si>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</si>
  <si>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</si>
  <si>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</si>
  <si>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</si>
  <si>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</si>
  <si>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</si>
  <si>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</si>
  <si>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</si>
  <si>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</si>
  <si>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</si>
  <si>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</si>
  <si>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</si>
  <si>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</si>
  <si>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</si>
  <si>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</si>
  <si>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</si>
  <si>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</si>
  <si>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</si>
  <si>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</si>
  <si>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</si>
  <si>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</si>
  <si>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</si>
  <si>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</si>
  <si>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</si>
  <si>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</si>
  <si>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</si>
  <si>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</si>
  <si>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</si>
  <si>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</si>
  <si>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</si>
  <si>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</si>
  <si>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</si>
  <si>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</si>
  <si>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</si>
  <si>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</si>
  <si>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</si>
  <si>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</si>
  <si>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</si>
  <si>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</si>
  <si>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</si>
  <si>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</si>
  <si>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</si>
  <si>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</si>
  <si>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</si>
  <si>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</si>
  <si>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</si>
  <si>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</si>
  <si>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</si>
  <si>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</si>
  <si>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</si>
  <si>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</si>
  <si>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</si>
  <si>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</si>
  <si>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</si>
  <si>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</si>
  <si>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</si>
  <si>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</si>
  <si>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</si>
  <si>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</si>
  <si>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</si>
  <si>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</si>
  <si>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</si>
  <si>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</si>
  <si>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</si>
  <si>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</si>
  <si>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</si>
  <si>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</si>
  <si>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</si>
  <si>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</si>
  <si>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</si>
  <si>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</si>
  <si>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</si>
  <si>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</si>
  <si>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</si>
  <si>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</si>
  <si>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</si>
  <si>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</si>
  <si>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</si>
  <si>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</si>
  <si>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</si>
  <si>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</si>
  <si>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</si>
  <si>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</si>
  <si>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</si>
  <si>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</si>
  <si>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</si>
  <si>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</si>
  <si>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</si>
  <si>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</si>
  <si>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</si>
  <si>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</si>
  <si>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</si>
  <si>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</si>
  <si>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</si>
  <si>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</si>
  <si>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</si>
  <si>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</si>
  <si>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</si>
  <si>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</si>
  <si>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</si>
  <si>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</si>
  <si>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</si>
  <si>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</si>
  <si>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</si>
  <si>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</si>
  <si>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</si>
  <si>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</si>
  <si>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</si>
  <si>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</si>
  <si>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</si>
  <si>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</si>
  <si>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</si>
  <si>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</si>
  <si>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</si>
  <si>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</si>
  <si>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</si>
  <si>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</si>
  <si>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</si>
  <si>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</si>
  <si>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</si>
  <si>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</si>
  <si>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</si>
  <si>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</si>
  <si>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</si>
  <si>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</si>
  <si>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</si>
  <si>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</si>
  <si>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</si>
  <si>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</si>
  <si>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</si>
  <si>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</si>
  <si>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</si>
  <si>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</si>
  <si>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</si>
  <si>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</si>
  <si>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</si>
  <si>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</si>
  <si>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</si>
  <si>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</si>
  <si>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</si>
  <si>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</si>
  <si>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</si>
  <si>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</si>
  <si>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</si>
  <si>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</si>
  <si>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</si>
  <si>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</si>
  <si>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</si>
  <si>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</si>
  <si>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</si>
  <si>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</si>
  <si>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</si>
  <si>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</si>
  <si>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</si>
  <si>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</si>
  <si>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</si>
  <si>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</si>
  <si>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</si>
  <si>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</si>
  <si>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</si>
  <si>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</si>
  <si>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</si>
  <si>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</si>
  <si>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</si>
  <si>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</si>
  <si>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</si>
  <si>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</si>
  <si>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</si>
  <si>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</si>
  <si>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</si>
  <si>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</si>
  <si>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</si>
  <si>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</si>
  <si>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</si>
  <si>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</si>
  <si>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</si>
  <si>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</si>
  <si>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</si>
  <si>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</si>
  <si>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</si>
  <si>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</si>
  <si>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</si>
  <si>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</si>
  <si>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</si>
  <si>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</si>
  <si>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</si>
  <si>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</si>
  <si>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</si>
  <si>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</si>
  <si>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</si>
  <si>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</si>
  <si>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</si>
  <si>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</si>
  <si>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</si>
  <si>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</si>
  <si>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</si>
  <si>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</si>
  <si>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</si>
  <si>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</si>
  <si>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</si>
  <si>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</si>
  <si>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</si>
  <si>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</si>
  <si>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</si>
  <si>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</si>
  <si>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</si>
  <si>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</si>
  <si>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</si>
  <si>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</si>
  <si>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</si>
  <si>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</si>
  <si>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</si>
  <si>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</si>
  <si>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</si>
  <si>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</si>
  <si>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</si>
  <si>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</si>
  <si>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</si>
  <si>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</si>
  <si>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</si>
  <si>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</si>
  <si>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</si>
  <si>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</si>
  <si>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</si>
  <si>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</si>
  <si>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</si>
  <si>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</si>
  <si>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</si>
  <si>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</si>
  <si>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</si>
  <si>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</si>
  <si>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</si>
  <si>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</si>
  <si>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</si>
  <si>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</si>
  <si>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</si>
  <si>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</si>
  <si>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</si>
  <si>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</si>
  <si>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</si>
  <si>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</si>
  <si>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</si>
  <si>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</si>
  <si>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</si>
  <si>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</si>
  <si>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</si>
  <si>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</si>
  <si>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</si>
  <si>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</si>
  <si>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</si>
  <si>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</si>
  <si>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</si>
  <si>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</si>
  <si>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</si>
  <si>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</si>
  <si>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</si>
  <si>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</si>
  <si>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</si>
  <si>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</si>
  <si>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</si>
  <si>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</si>
  <si>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</si>
  <si>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</si>
  <si>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</si>
  <si>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</si>
  <si>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</si>
  <si>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</si>
  <si>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</si>
  <si>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</si>
  <si>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</si>
  <si>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</si>
  <si>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</si>
  <si>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</si>
  <si>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</si>
  <si>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</si>
  <si>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</si>
  <si>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</si>
  <si>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</si>
  <si>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</si>
  <si>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</si>
  <si>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</si>
  <si>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</si>
  <si>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</si>
  <si>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</si>
  <si>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</si>
  <si>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</si>
  <si>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</si>
  <si>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</si>
  <si>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</si>
  <si>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</si>
  <si>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</si>
  <si>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</si>
  <si>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</si>
  <si>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</si>
  <si>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</si>
  <si>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</si>
  <si>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</si>
  <si>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</si>
  <si>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</si>
  <si>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</si>
  <si>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</si>
  <si>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</si>
  <si>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</si>
  <si>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</si>
  <si>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</si>
  <si>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</si>
  <si>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</si>
  <si>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</si>
  <si>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</si>
  <si>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</si>
  <si>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</si>
  <si>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</si>
  <si>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</si>
  <si>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</si>
  <si>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</si>
  <si>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</si>
  <si>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</si>
  <si>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</si>
  <si>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</si>
  <si>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</si>
  <si>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</si>
  <si>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</si>
  <si>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</si>
  <si>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</si>
  <si>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</si>
  <si>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</si>
  <si>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</si>
  <si>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</si>
  <si>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</si>
  <si>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</si>
  <si>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</si>
  <si>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</si>
  <si>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</si>
  <si>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</si>
  <si>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</si>
  <si>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</si>
  <si>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</si>
  <si>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</si>
  <si>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</si>
  <si>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</si>
  <si>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</si>
  <si>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</si>
  <si>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</si>
  <si>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</si>
  <si>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</si>
  <si>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</si>
  <si>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</si>
  <si>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</si>
  <si>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</si>
  <si>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</si>
  <si>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</si>
  <si>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</si>
  <si>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</si>
  <si>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</si>
  <si>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</si>
  <si>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</si>
  <si>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</si>
  <si>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</si>
  <si>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</si>
  <si>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</si>
  <si>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</si>
  <si>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</si>
  <si>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</si>
  <si>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</si>
  <si>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</si>
  <si>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</si>
  <si>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</si>
  <si>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</si>
  <si>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</si>
  <si>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</si>
  <si>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</si>
  <si>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</si>
  <si>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</si>
  <si>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</si>
  <si>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</si>
  <si>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</si>
  <si>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</si>
  <si>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</si>
  <si>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</si>
  <si>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</si>
  <si>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</si>
  <si>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</si>
  <si>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</si>
  <si>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</si>
  <si>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</si>
  <si>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</si>
  <si>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</si>
  <si>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</si>
  <si>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</si>
  <si>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</si>
  <si>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</si>
  <si>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</si>
  <si>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</si>
  <si>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</si>
  <si>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</si>
  <si>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</si>
  <si>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</si>
  <si>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</si>
  <si>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</si>
  <si>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</si>
  <si>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</si>
  <si>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</si>
  <si>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</si>
  <si>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</si>
  <si>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</si>
  <si>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</si>
  <si>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</si>
  <si>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</si>
  <si>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</si>
  <si>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</si>
  <si>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</si>
  <si>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</si>
  <si>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</si>
  <si>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</si>
  <si>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</si>
  <si>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</si>
  <si>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</si>
  <si>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</si>
  <si>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</si>
  <si>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</si>
  <si>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</si>
  <si>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</si>
  <si>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</si>
  <si>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</si>
  <si>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</si>
  <si>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</si>
  <si>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</si>
  <si>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</si>
  <si>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</si>
  <si>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</si>
  <si>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</si>
  <si>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</si>
  <si>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</si>
  <si>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</si>
  <si>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</si>
  <si>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</si>
  <si>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</si>
  <si>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</si>
  <si>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</si>
  <si>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</si>
  <si>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</si>
  <si>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</si>
  <si>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</si>
  <si>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</si>
  <si>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</si>
  <si>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</si>
  <si>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</si>
  <si>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</si>
  <si>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</si>
  <si>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</si>
  <si>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</si>
  <si>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</si>
  <si>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</si>
  <si>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</si>
  <si>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</si>
  <si>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</si>
  <si>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</si>
  <si>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</si>
  <si>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</si>
  <si>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</si>
  <si>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</si>
  <si>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</si>
  <si>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</si>
  <si>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</si>
  <si>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</si>
  <si>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</si>
  <si>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</si>
  <si>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</si>
  <si>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</si>
  <si>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</si>
  <si>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</si>
  <si>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</si>
  <si>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</si>
  <si>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</si>
  <si>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</si>
  <si>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</si>
  <si>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</si>
  <si>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</si>
  <si>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</si>
  <si>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</si>
  <si>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</si>
  <si>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</si>
  <si>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</si>
  <si>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</si>
  <si>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</si>
  <si>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</si>
  <si>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</si>
  <si>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</si>
  <si>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</si>
  <si>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</si>
  <si>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</si>
  <si>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</si>
  <si>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</si>
  <si>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</si>
  <si>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</si>
  <si>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</si>
  <si>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</si>
  <si>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</si>
  <si>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</si>
  <si>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</si>
  <si>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</si>
  <si>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</si>
  <si>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</si>
  <si>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</si>
  <si>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</si>
  <si>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</si>
  <si>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</si>
  <si>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</si>
  <si>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</si>
  <si>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</si>
  <si>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</si>
  <si>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</si>
  <si>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</si>
  <si>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</si>
  <si>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</si>
  <si>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</si>
  <si>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</si>
  <si>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</si>
  <si>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</si>
  <si>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</si>
  <si>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</si>
  <si>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</si>
  <si>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</si>
  <si>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</si>
  <si>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</si>
  <si>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</si>
  <si>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</si>
  <si>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</si>
  <si>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</si>
  <si>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</si>
  <si>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</si>
  <si>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</si>
  <si>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</si>
  <si>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</si>
  <si>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</si>
  <si>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</si>
  <si>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</si>
  <si>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</si>
  <si>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</si>
  <si>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</si>
  <si>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</si>
  <si>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</si>
  <si>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</si>
  <si>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</si>
  <si>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</si>
  <si>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</si>
  <si>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</si>
  <si>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</si>
  <si>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</si>
  <si>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</si>
  <si>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</si>
  <si>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</si>
  <si>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</si>
  <si>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</si>
  <si>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</si>
  <si>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</si>
  <si>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</si>
  <si>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</si>
  <si>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</si>
  <si>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</si>
  <si>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</si>
  <si>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</si>
  <si>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</si>
  <si>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</si>
  <si>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</si>
  <si>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</si>
  <si>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</si>
  <si>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</si>
  <si>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</si>
  <si>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</si>
  <si>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</si>
  <si>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</si>
  <si>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</si>
  <si>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</si>
  <si>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</si>
  <si>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</si>
  <si>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</si>
  <si>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</si>
  <si>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</si>
  <si>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</si>
  <si>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</si>
  <si>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</si>
  <si>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</si>
  <si>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</si>
  <si>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</si>
  <si>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</si>
  <si>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</si>
  <si>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</si>
  <si>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</si>
  <si>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</si>
  <si>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</si>
  <si>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</si>
  <si>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</si>
  <si>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</si>
  <si>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</si>
  <si>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</si>
  <si>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</si>
  <si>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</si>
  <si>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</si>
  <si>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</si>
  <si>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</si>
  <si>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</si>
  <si>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</si>
  <si>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</si>
  <si>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</si>
  <si>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</si>
  <si>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</si>
  <si>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</si>
  <si>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</si>
  <si>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</si>
  <si>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</si>
  <si>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</si>
  <si>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</si>
  <si>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</si>
  <si>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</si>
  <si>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</si>
  <si>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</si>
  <si>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</si>
  <si>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</si>
  <si>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</si>
  <si>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</si>
  <si>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</si>
  <si>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</si>
  <si>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</si>
  <si>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</si>
  <si>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</si>
  <si>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</si>
  <si>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</si>
  <si>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</si>
  <si>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</si>
  <si>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</si>
  <si>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</si>
  <si>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</si>
  <si>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</si>
  <si>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</si>
  <si>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</si>
  <si>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</si>
  <si>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</si>
  <si>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</si>
  <si>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</si>
  <si>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</si>
  <si>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</si>
  <si>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</si>
  <si>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</si>
  <si>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</si>
  <si>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</si>
  <si>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</si>
  <si>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</si>
  <si>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</si>
  <si>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</si>
  <si>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</si>
  <si>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</si>
  <si>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</si>
  <si>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</si>
  <si>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</si>
  <si>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</si>
  <si>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</si>
  <si>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</si>
  <si>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</si>
  <si>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</si>
  <si>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</si>
  <si>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</si>
  <si>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</si>
  <si>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</si>
  <si>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</si>
  <si>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</si>
  <si>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</si>
  <si>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</si>
  <si>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</si>
  <si>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</si>
  <si>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</si>
  <si>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</si>
  <si>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</si>
  <si>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</si>
  <si>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</si>
  <si>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</si>
  <si>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</si>
  <si>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</si>
  <si>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</si>
  <si>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</si>
  <si>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</si>
  <si>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</si>
  <si>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</si>
  <si>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</si>
  <si>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</si>
  <si>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</si>
  <si>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</si>
  <si>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</si>
  <si>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</si>
  <si>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</si>
  <si>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</si>
  <si>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</si>
  <si>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</si>
  <si>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</si>
  <si>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</si>
  <si>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</si>
  <si>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</si>
  <si>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</si>
  <si>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</si>
  <si>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</si>
  <si>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</si>
  <si>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</si>
  <si>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</si>
  <si>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</si>
  <si>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</si>
  <si>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</si>
  <si>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</si>
  <si>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</si>
  <si>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</si>
  <si>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</si>
  <si>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</si>
  <si>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</si>
  <si>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</si>
  <si>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</si>
  <si>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</si>
  <si>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</si>
  <si>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</si>
  <si>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</si>
  <si>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</si>
  <si>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</si>
  <si>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</si>
  <si>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</si>
  <si>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</si>
  <si>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</si>
  <si>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</si>
  <si>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</si>
  <si>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</si>
  <si>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</si>
  <si>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</si>
  <si>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</si>
  <si>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</si>
  <si>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</si>
  <si>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</si>
  <si>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</si>
  <si>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</si>
  <si>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</si>
  <si>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</si>
  <si>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</si>
  <si>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</si>
  <si>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</si>
  <si>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</si>
  <si>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</si>
  <si>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</si>
  <si>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</si>
  <si>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</si>
  <si>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</si>
  <si>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</si>
  <si>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</si>
  <si>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</si>
  <si>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</si>
  <si>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</si>
  <si>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</si>
  <si>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</si>
  <si>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</si>
  <si>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</si>
  <si>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</si>
  <si>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</si>
  <si>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</si>
  <si>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</si>
  <si>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</si>
  <si>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</si>
  <si>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</si>
  <si>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</si>
  <si>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</si>
  <si>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</si>
  <si>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</si>
  <si>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</si>
  <si>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</si>
  <si>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</si>
  <si>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</si>
  <si>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</si>
  <si>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</si>
  <si>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</si>
  <si>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</si>
  <si>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</si>
  <si>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</si>
  <si>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</si>
  <si>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</si>
  <si>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</si>
  <si>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</si>
  <si>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</si>
  <si>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</si>
  <si>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</si>
  <si>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</si>
  <si>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</si>
  <si>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</si>
  <si>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</si>
  <si>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</si>
  <si>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</si>
  <si>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</si>
  <si>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</si>
  <si>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</si>
  <si>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</si>
  <si>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</si>
  <si>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</si>
  <si>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</si>
  <si>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</si>
  <si>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</si>
  <si>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</si>
  <si>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</si>
  <si>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</si>
  <si>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</si>
  <si>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</si>
  <si>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</si>
  <si>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</si>
  <si>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</si>
  <si>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</si>
  <si>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</si>
  <si>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</si>
  <si>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</si>
  <si>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</si>
  <si>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</si>
  <si>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</si>
  <si>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</si>
  <si>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</si>
  <si>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</si>
  <si>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</si>
  <si>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</si>
  <si>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</si>
  <si>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</si>
  <si>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</si>
  <si>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</si>
  <si>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</si>
  <si>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</si>
  <si>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</si>
  <si>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</si>
  <si>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</si>
  <si>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</si>
  <si>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</si>
  <si>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</si>
  <si>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</si>
  <si>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</si>
  <si>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</si>
  <si>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</si>
  <si>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</si>
  <si>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</si>
  <si>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</si>
  <si>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</si>
  <si>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</si>
  <si>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</si>
  <si>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</si>
  <si>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</si>
  <si>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</si>
  <si>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</si>
  <si>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</si>
  <si>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</si>
  <si>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</si>
  <si>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</si>
  <si>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</si>
  <si>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</si>
  <si>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</si>
  <si>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</si>
  <si>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</si>
  <si>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</si>
  <si>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</si>
  <si>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</si>
  <si>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</si>
  <si>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</si>
  <si>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</si>
  <si>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</si>
  <si>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</si>
  <si>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</si>
  <si>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</si>
  <si>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</si>
  <si>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</si>
  <si>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</si>
  <si>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</si>
  <si>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</si>
  <si>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</si>
  <si>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</si>
  <si>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</si>
  <si>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</si>
  <si>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</si>
  <si>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</si>
  <si>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</si>
  <si>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</si>
  <si>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</si>
  <si>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</si>
  <si>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</si>
  <si>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</si>
  <si>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</si>
  <si>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</si>
  <si>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</si>
  <si>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</si>
  <si>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</si>
  <si>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</si>
  <si>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</si>
  <si>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</si>
  <si>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</si>
  <si>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</si>
  <si>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</si>
  <si>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</si>
  <si>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</si>
  <si>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</si>
  <si>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</si>
  <si>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</si>
  <si>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</si>
  <si>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</si>
  <si>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</si>
  <si>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</si>
  <si>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</si>
  <si>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</si>
  <si>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</si>
  <si>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</si>
  <si>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</si>
  <si>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</si>
  <si>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</si>
  <si>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</si>
  <si>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</si>
  <si>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</si>
  <si>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</si>
  <si>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</si>
  <si>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</si>
  <si>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</si>
  <si>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</si>
  <si>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</si>
  <si>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</si>
  <si>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</si>
  <si>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</si>
  <si>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</si>
  <si>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</si>
  <si>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</si>
  <si>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</si>
  <si>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</si>
  <si>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</si>
  <si>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</si>
  <si>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</si>
  <si>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</si>
  <si>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</si>
  <si>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</si>
  <si>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</si>
  <si>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</si>
  <si>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</si>
  <si>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</si>
  <si>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</si>
  <si>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</si>
  <si>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</si>
  <si>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</si>
  <si>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</si>
  <si>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</si>
  <si>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</si>
  <si>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</si>
  <si>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</si>
  <si>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</si>
  <si>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</si>
  <si>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</si>
  <si>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</si>
  <si>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</si>
  <si>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</si>
  <si>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</si>
  <si>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</si>
  <si>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</si>
  <si>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</si>
  <si>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</si>
  <si>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</si>
  <si>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</si>
  <si>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</si>
  <si>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</si>
  <si>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</si>
  <si>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</si>
  <si>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</si>
  <si>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</si>
  <si>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</si>
  <si>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</si>
  <si>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</si>
  <si>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</si>
  <si>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</si>
  <si>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</si>
  <si>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</si>
  <si>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</si>
  <si>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</si>
  <si>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</si>
  <si>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</si>
  <si>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</si>
  <si>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</si>
  <si>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</si>
  <si>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</si>
  <si>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</si>
  <si>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</si>
  <si>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</si>
  <si>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</si>
  <si>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</si>
  <si>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</si>
  <si>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</si>
  <si>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</si>
  <si>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</si>
  <si>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</si>
  <si>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</si>
  <si>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</si>
  <si>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</si>
  <si>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</si>
  <si>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</si>
  <si>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</si>
  <si>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</si>
  <si>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</si>
  <si>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</si>
  <si>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</si>
  <si>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</si>
  <si>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</si>
  <si>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</si>
  <si>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</si>
  <si>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</si>
  <si>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</si>
  <si>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</si>
  <si>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</si>
  <si>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</si>
  <si>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</si>
  <si>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</si>
  <si>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</si>
  <si>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</si>
  <si>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</si>
  <si>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</si>
  <si>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</si>
  <si>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</si>
  <si>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</si>
  <si>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</si>
  <si>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</si>
  <si>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</si>
  <si>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</si>
  <si>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</si>
  <si>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</si>
  <si>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</si>
  <si>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</si>
  <si>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</si>
  <si>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</si>
  <si>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</si>
  <si>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</si>
  <si>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</si>
  <si>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</si>
  <si>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</si>
  <si>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</si>
  <si>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</si>
  <si>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</si>
  <si>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</si>
  <si>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</si>
  <si>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</si>
  <si>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</si>
  <si>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</si>
  <si>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</si>
  <si>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</si>
  <si>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</si>
  <si>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</si>
  <si>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</si>
  <si>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</si>
  <si>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</si>
  <si>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</si>
  <si>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</si>
  <si>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</si>
  <si>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</si>
  <si>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</si>
  <si>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</si>
  <si>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</si>
  <si>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</si>
  <si>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</si>
  <si>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</si>
  <si>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</si>
  <si>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</si>
  <si>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</si>
  <si>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</si>
  <si>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</si>
  <si>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</si>
  <si>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</si>
  <si>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</si>
  <si>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</si>
  <si>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</si>
  <si>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</si>
  <si>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</si>
  <si>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</si>
  <si>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</si>
  <si>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</si>
  <si>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</si>
  <si>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</si>
  <si>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</si>
  <si>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</si>
  <si>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</si>
  <si>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</si>
  <si>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</si>
  <si>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</si>
  <si>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</si>
  <si>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</si>
  <si>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</si>
  <si>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</si>
  <si>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</si>
  <si>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</si>
  <si>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</si>
  <si>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</si>
  <si>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</si>
  <si>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</si>
  <si>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</si>
  <si>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</si>
  <si>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</si>
  <si>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</si>
  <si>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</si>
  <si>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</si>
  <si>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</si>
  <si>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</si>
  <si>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</si>
  <si>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</si>
  <si>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</si>
  <si>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</si>
  <si>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</si>
  <si>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</si>
  <si>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</si>
  <si>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</si>
  <si>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</si>
  <si>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</si>
  <si>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</si>
  <si>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</si>
  <si>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</si>
  <si>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</si>
  <si>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</si>
  <si>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</si>
  <si>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</si>
  <si>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</si>
  <si>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</si>
  <si>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</si>
  <si>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</si>
  <si>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</si>
  <si>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</si>
  <si>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</si>
  <si>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</si>
  <si>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</si>
  <si>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</si>
  <si>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</si>
  <si>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</si>
  <si>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</si>
  <si>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</si>
  <si>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</si>
  <si>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</si>
  <si>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</si>
  <si>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</si>
  <si>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</si>
  <si>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</si>
  <si>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</si>
  <si>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</si>
  <si>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</si>
  <si>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</si>
  <si>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</si>
  <si>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</si>
  <si>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</si>
  <si>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</si>
  <si>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</si>
  <si>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</si>
  <si>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</si>
  <si>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</si>
  <si>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</si>
  <si>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</si>
  <si>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</si>
  <si>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</si>
  <si>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</si>
  <si>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</si>
  <si>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</si>
  <si>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</si>
  <si>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</si>
  <si>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</si>
  <si>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</si>
  <si>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</si>
  <si>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</si>
  <si>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</si>
  <si>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</si>
  <si>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</si>
  <si>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</si>
  <si>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</si>
  <si>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</si>
  <si>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</si>
  <si>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</si>
  <si>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</si>
  <si>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</si>
  <si>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</si>
  <si>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</si>
  <si>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</si>
  <si>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</si>
  <si>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</si>
  <si>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</si>
  <si>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</si>
  <si>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</si>
  <si>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</si>
  <si>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</si>
  <si>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</si>
  <si>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</si>
  <si>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</si>
  <si>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</si>
  <si>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</si>
  <si>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</si>
  <si>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</si>
  <si>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</si>
  <si>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</si>
  <si>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</si>
  <si>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</si>
  <si>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</si>
  <si>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</si>
  <si>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</si>
  <si>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</si>
  <si>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</si>
  <si>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</si>
  <si>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</si>
  <si>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</si>
  <si>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</si>
  <si>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</si>
  <si>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</si>
  <si>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</si>
  <si>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</si>
  <si>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</si>
  <si>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</si>
  <si>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</si>
  <si>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</si>
  <si>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</si>
  <si>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</si>
  <si>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</si>
  <si>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</si>
  <si>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</si>
  <si>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</si>
  <si>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</si>
  <si>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</si>
  <si>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</si>
  <si>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</si>
  <si>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</si>
  <si>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</si>
  <si>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</si>
  <si>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</si>
  <si>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</si>
  <si>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</si>
  <si>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</si>
  <si>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</si>
  <si>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</si>
  <si>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</si>
  <si>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</si>
  <si>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</si>
  <si>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</si>
  <si>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</si>
  <si>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</si>
  <si>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</si>
  <si>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</si>
  <si>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</si>
  <si>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</si>
  <si>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</si>
  <si>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</si>
  <si>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</si>
  <si>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</si>
  <si>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</si>
  <si>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</si>
  <si>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</si>
  <si>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</si>
  <si>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</si>
  <si>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</si>
  <si>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</si>
  <si>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</si>
  <si>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</si>
  <si>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</si>
  <si>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</si>
  <si>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</si>
  <si>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</si>
  <si>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</si>
  <si>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</si>
  <si>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</si>
  <si>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</si>
  <si>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</si>
  <si>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</si>
  <si>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</si>
  <si>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</si>
  <si>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</si>
  <si>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</si>
  <si>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</si>
  <si>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</si>
  <si>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</si>
  <si>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</si>
  <si>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</si>
  <si>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</si>
  <si>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</si>
  <si>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</si>
  <si>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</si>
  <si>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</si>
  <si>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</si>
  <si>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</si>
  <si>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</si>
  <si>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</si>
  <si>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</si>
  <si>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</si>
  <si>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</si>
  <si>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</si>
  <si>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</si>
  <si>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</si>
  <si>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</si>
  <si>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</si>
  <si>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</si>
  <si>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</si>
  <si>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</si>
  <si>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</si>
  <si>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</si>
  <si>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</si>
  <si>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</si>
  <si>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</si>
  <si>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</si>
  <si>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</si>
  <si>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</si>
  <si>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</si>
  <si>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</si>
  <si>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</si>
  <si>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</si>
  <si>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</si>
  <si>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</si>
  <si>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</si>
  <si>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</si>
  <si>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</si>
  <si>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</si>
  <si>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</si>
  <si>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</si>
  <si>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</si>
  <si>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</si>
  <si>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</si>
  <si>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</si>
  <si>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</si>
  <si>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</si>
  <si>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</si>
  <si>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</si>
  <si>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</si>
  <si>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</si>
  <si>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</si>
  <si>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</si>
  <si>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</si>
  <si>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</si>
  <si>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</si>
  <si>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</si>
  <si>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</si>
  <si>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</si>
  <si>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</si>
  <si>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</si>
  <si>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</si>
  <si>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</si>
  <si>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</si>
  <si>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</si>
  <si>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</si>
  <si>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</si>
  <si>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</si>
  <si>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</si>
  <si>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</si>
  <si>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</si>
  <si>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</si>
  <si>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</si>
  <si>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</si>
  <si>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</si>
  <si>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</si>
  <si>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</si>
  <si>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</si>
  <si>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</si>
  <si>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</si>
  <si>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</si>
  <si>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</si>
  <si>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</si>
  <si>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</si>
  <si>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</si>
  <si>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</si>
  <si>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</si>
  <si>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</si>
  <si>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</si>
  <si>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</si>
  <si>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</si>
  <si>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</si>
  <si>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</si>
  <si>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</si>
  <si>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</si>
  <si>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</si>
  <si>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</si>
  <si>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</si>
  <si>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</si>
  <si>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</si>
  <si>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</si>
  <si>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</si>
  <si>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</si>
  <si>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</si>
  <si>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</si>
  <si>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</si>
  <si>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</si>
  <si>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</si>
  <si>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</si>
  <si>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</si>
  <si>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</si>
  <si>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</si>
  <si>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</si>
  <si>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</si>
  <si>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</si>
  <si>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</si>
  <si>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</si>
  <si>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</si>
  <si>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</si>
  <si>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</si>
  <si>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</si>
  <si>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</si>
  <si>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</si>
  <si>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</si>
  <si>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</si>
  <si>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</si>
  <si>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</si>
  <si>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</si>
  <si>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</si>
  <si>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</si>
  <si>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</si>
  <si>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</si>
  <si>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</si>
  <si>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</si>
  <si>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</si>
  <si>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</si>
  <si>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</si>
  <si>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</si>
  <si>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</si>
  <si>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</si>
  <si>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</si>
  <si>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</si>
  <si>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</si>
  <si>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</si>
  <si>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</si>
  <si>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</si>
  <si>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</si>
  <si>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</si>
  <si>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</si>
  <si>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</si>
  <si>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</si>
  <si>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</si>
  <si>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</si>
  <si>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</si>
  <si>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</si>
  <si>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</si>
  <si>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</si>
  <si>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</si>
  <si>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</si>
  <si>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</si>
  <si>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</si>
  <si>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</si>
  <si>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</si>
  <si>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</si>
  <si>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</si>
  <si>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</si>
  <si>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</si>
  <si>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</si>
  <si>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</si>
  <si>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</si>
  <si>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</si>
  <si>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</si>
  <si>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</si>
  <si>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</si>
  <si>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</si>
  <si>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</si>
  <si>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</si>
  <si>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</si>
  <si>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</si>
  <si>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</si>
  <si>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</si>
  <si>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</si>
  <si>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</si>
  <si>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</si>
  <si>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</si>
  <si>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</si>
  <si>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</si>
  <si>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</si>
  <si>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</si>
  <si>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</si>
  <si>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</si>
  <si>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</si>
  <si>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</si>
  <si>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</si>
  <si>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</si>
  <si>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</si>
  <si>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</si>
  <si>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</si>
  <si>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</si>
  <si>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</si>
  <si>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</si>
  <si>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</si>
  <si>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</si>
  <si>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</si>
  <si>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</si>
  <si>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</si>
  <si>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</si>
  <si>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</si>
  <si>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</si>
  <si>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</si>
  <si>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</si>
  <si>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</si>
  <si>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</si>
  <si>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</si>
  <si>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</si>
  <si>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</si>
  <si>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</si>
  <si>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</si>
  <si>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</si>
  <si>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</si>
  <si>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</si>
  <si>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</si>
  <si>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</si>
  <si>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</si>
  <si>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</si>
  <si>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</si>
  <si>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</si>
  <si>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</si>
  <si>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</si>
  <si>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</si>
  <si>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</si>
  <si>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</si>
  <si>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</si>
  <si>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</si>
  <si>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</si>
  <si>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</si>
  <si>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</si>
  <si>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</si>
  <si>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</si>
  <si>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</si>
  <si>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</si>
  <si>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</si>
  <si>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</si>
  <si>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</si>
  <si>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</si>
  <si>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</si>
  <si>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</si>
  <si>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</si>
  <si>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</si>
  <si>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</si>
  <si>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</si>
  <si>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</si>
  <si>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</si>
  <si>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</si>
  <si>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</si>
  <si>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</si>
  <si>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</si>
  <si>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</si>
  <si>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</si>
  <si>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</si>
  <si>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</si>
  <si>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</si>
  <si>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</si>
  <si>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</si>
  <si>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</si>
  <si>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</si>
  <si>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</si>
  <si>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</si>
  <si>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</si>
  <si>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</si>
  <si>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</si>
  <si>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</si>
  <si>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</si>
  <si>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</si>
  <si>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</si>
  <si>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</si>
  <si>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</si>
  <si>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</si>
  <si>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</si>
  <si>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</si>
  <si>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</si>
  <si>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</si>
  <si>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</si>
  <si>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</si>
  <si>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</si>
  <si>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</si>
  <si>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</si>
  <si>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</si>
  <si>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</si>
  <si>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</si>
  <si>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</si>
  <si>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</si>
  <si>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</si>
  <si>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</si>
  <si>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</si>
  <si>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</si>
  <si>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</si>
  <si>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</si>
  <si>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</si>
  <si>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</si>
  <si>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</si>
  <si>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</si>
  <si>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</si>
  <si>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</si>
  <si>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</si>
  <si>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</si>
  <si>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</si>
  <si>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</si>
  <si>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</si>
  <si>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</si>
  <si>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</si>
  <si>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</si>
  <si>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</si>
  <si>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</si>
  <si>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</si>
  <si>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</si>
  <si>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</si>
  <si>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</si>
  <si>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</si>
  <si>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</si>
  <si>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</si>
  <si>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</si>
  <si>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</si>
  <si>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</si>
  <si>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</si>
  <si>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</si>
  <si>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</si>
  <si>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</si>
  <si>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</si>
  <si>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</si>
  <si>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</si>
  <si>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</si>
  <si>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</si>
  <si>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</si>
  <si>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</si>
  <si>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</si>
  <si>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</si>
  <si>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</si>
  <si>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</si>
  <si>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</si>
  <si>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</si>
  <si>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</si>
  <si>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</si>
  <si>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</si>
  <si>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</si>
  <si>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</si>
  <si>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</si>
  <si>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</si>
  <si>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</si>
  <si>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</si>
  <si>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</si>
  <si>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</si>
  <si>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</si>
  <si>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</si>
  <si>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</si>
  <si>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</si>
  <si>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</si>
  <si>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</si>
  <si>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</si>
  <si>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</si>
  <si>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</si>
  <si>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</si>
  <si>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</si>
  <si>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</si>
  <si>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</si>
  <si>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</si>
  <si>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</si>
  <si>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</si>
  <si>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</si>
  <si>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</si>
  <si>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</si>
  <si>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</si>
  <si>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</si>
  <si>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</si>
  <si>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</si>
  <si>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</si>
  <si>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</si>
  <si>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</si>
  <si>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</si>
  <si>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</si>
  <si>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</si>
  <si>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</si>
  <si>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</si>
  <si>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</si>
  <si>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</si>
  <si>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</si>
  <si>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</si>
  <si>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</si>
  <si>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</si>
  <si>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</si>
  <si>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</si>
  <si>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</si>
  <si>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</si>
  <si>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</si>
  <si>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</si>
  <si>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</si>
  <si>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</si>
  <si>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</si>
  <si>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</si>
  <si>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</si>
  <si>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</si>
  <si>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</si>
  <si>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</si>
  <si>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</si>
  <si>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</si>
  <si>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</si>
  <si>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</si>
  <si>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</si>
  <si>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</si>
  <si>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</si>
  <si>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</si>
  <si>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</si>
  <si>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</si>
  <si>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</si>
  <si>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</si>
  <si>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</si>
  <si>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</si>
  <si>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</si>
  <si>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</si>
  <si>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</si>
  <si>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</si>
  <si>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</si>
  <si>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</si>
  <si>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</si>
  <si>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</si>
  <si>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</si>
  <si>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</si>
  <si>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</si>
  <si>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</si>
  <si>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</si>
  <si>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</si>
  <si>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</si>
  <si>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</si>
  <si>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</si>
  <si>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</si>
  <si>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</si>
  <si>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</si>
  <si>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</si>
  <si>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</si>
  <si>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</si>
  <si>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</si>
  <si>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</si>
  <si>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</si>
  <si>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</si>
  <si>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</si>
  <si>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</si>
  <si>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</si>
  <si>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</si>
  <si>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</si>
  <si>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</si>
  <si>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</si>
  <si>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</si>
  <si>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</si>
  <si>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</si>
  <si>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</si>
  <si>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</si>
  <si>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</si>
  <si>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</si>
  <si>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</si>
  <si>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</si>
  <si>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</si>
  <si>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</si>
  <si>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</si>
  <si>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</si>
  <si>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</si>
  <si>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</si>
  <si>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</si>
  <si>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</si>
  <si>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</si>
  <si>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</si>
  <si>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</si>
  <si>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</si>
  <si>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</si>
  <si>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</si>
  <si>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</si>
  <si>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</si>
  <si>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</si>
  <si>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</si>
  <si>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</si>
  <si>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</si>
  <si>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</si>
  <si>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</si>
  <si>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</si>
  <si>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</si>
  <si>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</si>
  <si>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</si>
  <si>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</si>
  <si>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</si>
  <si>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</si>
  <si>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</si>
  <si>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</si>
  <si>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</si>
  <si>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</si>
  <si>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</si>
  <si>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</si>
  <si>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</si>
  <si>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</si>
  <si>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</si>
  <si>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</si>
  <si>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</si>
  <si>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</si>
  <si>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</si>
  <si>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</si>
  <si>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</si>
  <si>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</si>
  <si>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</si>
  <si>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</si>
  <si>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</si>
  <si>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</si>
  <si>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</si>
  <si>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</si>
  <si>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</si>
  <si>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</si>
  <si>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</si>
  <si>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</si>
  <si>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</si>
  <si>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</si>
  <si>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</si>
  <si>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</si>
  <si>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</si>
  <si>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</si>
  <si>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</si>
  <si>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</si>
  <si>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</si>
  <si>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</si>
  <si>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</si>
  <si>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</si>
  <si>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</si>
  <si>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</si>
  <si>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</si>
  <si>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</si>
  <si>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</si>
  <si>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</si>
  <si>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</si>
  <si>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</si>
  <si>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</si>
  <si>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</si>
  <si>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</si>
  <si>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</si>
  <si>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</si>
  <si>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</si>
  <si>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</si>
  <si>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</si>
  <si>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</si>
  <si>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</si>
  <si>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</si>
  <si>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</si>
  <si>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</si>
  <si>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</si>
  <si>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</si>
  <si>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</si>
  <si>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</si>
  <si>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</si>
  <si>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</si>
  <si>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</si>
  <si>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</si>
  <si>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</si>
  <si>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</si>
  <si>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</si>
  <si>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</si>
  <si>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</si>
  <si>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</si>
  <si>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</si>
  <si>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</si>
  <si>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</si>
  <si>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</si>
  <si>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</si>
  <si>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</si>
  <si>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</si>
  <si>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</si>
  <si>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</si>
  <si>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</si>
  <si>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</si>
  <si>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</si>
  <si>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</si>
  <si>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</si>
  <si>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</si>
  <si>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</si>
  <si>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</si>
  <si>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</si>
  <si>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</si>
  <si>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</si>
  <si>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</si>
  <si>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</si>
  <si>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</si>
  <si>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</si>
  <si>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</si>
  <si>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</si>
  <si>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</si>
  <si>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</si>
  <si>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</si>
  <si>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</si>
  <si>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</si>
  <si>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</si>
  <si>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</si>
  <si>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</si>
  <si>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</si>
  <si>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</si>
  <si>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</si>
  <si>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</si>
  <si>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</si>
  <si>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</si>
  <si>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</si>
  <si>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</si>
  <si>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</si>
  <si>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</si>
  <si>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</si>
  <si>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</si>
  <si>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</si>
  <si>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</si>
  <si>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</si>
  <si>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</si>
  <si>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</si>
  <si>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</si>
  <si>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</si>
  <si>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</si>
  <si>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</si>
  <si>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</si>
  <si>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</si>
  <si>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</si>
  <si>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</si>
  <si>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</si>
  <si>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</si>
  <si>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</si>
  <si>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</si>
  <si>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</si>
  <si>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</si>
  <si>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</si>
  <si>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</si>
  <si>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</si>
  <si>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</si>
  <si>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</si>
  <si>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</si>
  <si>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</si>
  <si>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</si>
  <si>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</si>
  <si>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</si>
  <si>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</si>
  <si>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</si>
  <si>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</si>
  <si>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</si>
  <si>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</si>
  <si>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</si>
  <si>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</si>
  <si>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</si>
  <si>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</si>
  <si>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</si>
  <si>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</si>
  <si>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</si>
  <si>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</si>
  <si>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</si>
  <si>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</si>
  <si>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</si>
  <si>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</si>
  <si>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</si>
  <si>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</si>
  <si>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</si>
  <si>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</si>
  <si>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</si>
  <si>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</si>
  <si>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</si>
  <si>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</si>
  <si>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</si>
  <si>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</si>
  <si>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</si>
  <si>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</si>
  <si>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</si>
  <si>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</si>
  <si>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</si>
  <si>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</si>
  <si>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</si>
  <si>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</si>
  <si>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</si>
  <si>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</si>
  <si>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</si>
  <si>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</si>
  <si>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</si>
  <si>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</si>
  <si>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</si>
  <si>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</si>
  <si>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</si>
  <si>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</si>
  <si>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</si>
  <si>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</si>
  <si>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</si>
  <si>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</si>
  <si>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</si>
  <si>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</si>
  <si>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</si>
  <si>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</si>
  <si>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</si>
  <si>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</si>
  <si>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</si>
  <si>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</si>
  <si>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</si>
  <si>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</si>
  <si>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</si>
  <si>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</si>
  <si>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</si>
  <si>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</si>
  <si>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</si>
  <si>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</si>
  <si>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</si>
  <si>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</si>
  <si>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</si>
  <si>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</si>
  <si>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</si>
  <si>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</si>
  <si>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</si>
  <si>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</si>
  <si>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</si>
  <si>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</si>
  <si>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</si>
  <si>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</si>
  <si>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</si>
  <si>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</si>
  <si>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</si>
  <si>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</si>
  <si>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</si>
  <si>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</si>
  <si>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</si>
  <si>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</si>
  <si>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</si>
  <si>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</si>
  <si>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</si>
  <si>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</si>
  <si>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</si>
  <si>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</si>
  <si>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</si>
  <si>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</si>
  <si>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</si>
  <si>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</si>
  <si>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</si>
  <si>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</si>
  <si>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</si>
  <si>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</si>
  <si>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</si>
  <si>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</si>
  <si>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</si>
  <si>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</si>
  <si>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</si>
  <si>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</si>
  <si>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</si>
  <si>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</si>
  <si>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</si>
  <si>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</si>
  <si>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</si>
  <si>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</si>
  <si>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</si>
  <si>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</si>
  <si>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</si>
  <si>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</si>
  <si>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</si>
  <si>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</si>
  <si>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</si>
  <si>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</si>
  <si>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</si>
  <si>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</si>
  <si>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</si>
  <si>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</si>
  <si>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</si>
  <si>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</si>
  <si>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</si>
  <si>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</si>
  <si>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</si>
  <si>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</si>
  <si>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</si>
  <si>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</si>
  <si>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</si>
  <si>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</si>
  <si>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</si>
  <si>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</si>
  <si>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</si>
  <si>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</si>
  <si>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</si>
  <si>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</si>
  <si>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</si>
  <si>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</si>
  <si>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</si>
  <si>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</si>
  <si>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</si>
  <si>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</si>
  <si>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</si>
  <si>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</si>
  <si>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</si>
  <si>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</si>
  <si>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</si>
  <si>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</si>
  <si>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</si>
  <si>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</si>
  <si>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</si>
  <si>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</si>
  <si>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</si>
  <si>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</si>
  <si>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</si>
  <si>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</si>
  <si>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</si>
  <si>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</si>
  <si>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</si>
  <si>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</si>
  <si>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</si>
  <si>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</si>
  <si>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</si>
  <si>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</si>
  <si>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</si>
  <si>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</si>
  <si>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</si>
  <si>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</si>
  <si>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</si>
  <si>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</si>
  <si>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</si>
  <si>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</si>
  <si>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</si>
  <si>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</si>
  <si>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</si>
  <si>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</si>
  <si>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</si>
  <si>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</si>
  <si>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</si>
  <si>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</si>
  <si>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</si>
  <si>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</si>
  <si>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</si>
  <si>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</si>
  <si>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</si>
  <si>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</si>
  <si>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</si>
  <si>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</si>
  <si>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</si>
  <si>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</si>
  <si>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</si>
  <si>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</si>
  <si>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</si>
  <si>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</si>
  <si>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</si>
  <si>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</si>
  <si>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</si>
  <si>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</si>
  <si>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</si>
  <si>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</si>
  <si>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</si>
  <si>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</si>
  <si>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</si>
  <si>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</si>
  <si>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</si>
  <si>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</si>
  <si>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</si>
  <si>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</si>
  <si>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</si>
  <si>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</si>
  <si>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</si>
  <si>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</si>
  <si>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</si>
  <si>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</si>
  <si>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</si>
  <si>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</si>
  <si>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</si>
  <si>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</si>
  <si>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</si>
  <si>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</si>
  <si>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</si>
  <si>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</si>
  <si>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</si>
  <si>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</si>
  <si>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</si>
  <si>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</si>
  <si>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</si>
  <si>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</si>
  <si>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</si>
  <si>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</si>
  <si>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</si>
  <si>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</si>
  <si>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</si>
  <si>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</si>
  <si>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</si>
  <si>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</si>
  <si>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</si>
  <si>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</si>
  <si>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</si>
  <si>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</si>
  <si>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</si>
  <si>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</si>
  <si>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</si>
  <si>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</si>
  <si>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</si>
  <si>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</si>
  <si>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</si>
  <si>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</si>
  <si>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</si>
  <si>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</si>
  <si>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</si>
  <si>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</si>
  <si>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</si>
  <si>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</si>
  <si>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</si>
  <si>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</si>
  <si>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</si>
  <si>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</si>
  <si>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</si>
  <si>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</si>
  <si>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</si>
  <si>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</si>
  <si>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</si>
  <si>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</si>
  <si>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</si>
  <si>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</si>
  <si>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</si>
  <si>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</si>
  <si>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</si>
  <si>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</si>
  <si>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</si>
  <si>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</si>
  <si>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</si>
  <si>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</si>
  <si>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</si>
  <si>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</si>
  <si>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</si>
  <si>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</si>
  <si>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</si>
  <si>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</si>
  <si>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</si>
  <si>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</si>
  <si>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</si>
  <si>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</si>
  <si>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</si>
  <si>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</si>
  <si>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</si>
  <si>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</si>
  <si>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</si>
  <si>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</si>
  <si>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</si>
  <si>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</si>
  <si>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</si>
  <si>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</si>
  <si>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</si>
  <si>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</si>
  <si>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</si>
  <si>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</si>
  <si>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</si>
  <si>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</si>
  <si>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</si>
  <si>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</si>
  <si>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</si>
  <si>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</si>
  <si>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</si>
  <si>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</si>
  <si>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</si>
  <si>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</si>
  <si>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</si>
  <si>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</si>
  <si>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</si>
  <si>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</si>
  <si>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</si>
  <si>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</si>
  <si>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</si>
  <si>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</si>
  <si>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</si>
  <si>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</si>
  <si>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</si>
  <si>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</si>
  <si>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</si>
  <si>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</si>
  <si>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</si>
  <si>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</si>
  <si>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</si>
  <si>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</si>
  <si>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</si>
  <si>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</si>
  <si>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</si>
  <si>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</si>
  <si>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</si>
  <si>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</si>
  <si>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</si>
  <si>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</si>
  <si>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</si>
  <si>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</si>
  <si>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</si>
  <si>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</si>
  <si>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</si>
  <si>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</si>
  <si>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</si>
  <si>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</si>
  <si>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</si>
  <si>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</si>
  <si>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</si>
  <si>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</si>
  <si>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</si>
  <si>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</si>
  <si>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</si>
  <si>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</si>
  <si>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</si>
  <si>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</si>
  <si>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</si>
  <si>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</si>
  <si>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</si>
  <si>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</si>
  <si>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</si>
  <si>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</si>
  <si>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</si>
  <si>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</si>
  <si>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</si>
  <si>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</si>
  <si>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</si>
  <si>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</si>
  <si>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</si>
  <si>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</si>
  <si>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</si>
  <si>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</si>
  <si>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</si>
  <si>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</si>
  <si>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</si>
  <si>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</si>
  <si>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</si>
  <si>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</si>
  <si>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</si>
  <si>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</si>
  <si>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</si>
  <si>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</si>
  <si>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</si>
  <si>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</si>
  <si>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</si>
  <si>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</si>
  <si>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</si>
  <si>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</si>
  <si>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</si>
  <si>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</si>
  <si>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</si>
  <si>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</si>
  <si>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</si>
  <si>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</si>
  <si>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</si>
  <si>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</si>
  <si>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</si>
  <si>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</si>
  <si>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</si>
  <si>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</si>
  <si>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</si>
  <si>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</si>
  <si>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</si>
  <si>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</si>
  <si>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</si>
  <si>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</si>
  <si>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</si>
  <si>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</si>
  <si>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</si>
  <si>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</si>
  <si>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</si>
  <si>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</si>
  <si>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</si>
  <si>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</si>
  <si>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</si>
  <si>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</si>
  <si>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</si>
  <si>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</si>
  <si>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</si>
  <si>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</si>
  <si>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</si>
  <si>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</si>
  <si>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</si>
  <si>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</si>
  <si>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</si>
  <si>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</si>
  <si>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</si>
  <si>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</si>
  <si>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</si>
  <si>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</si>
  <si>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</si>
  <si>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</si>
  <si>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</si>
  <si>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</si>
  <si>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</si>
  <si>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</si>
  <si>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</si>
  <si>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</si>
  <si>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</si>
  <si>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</si>
  <si>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</si>
  <si>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</si>
  <si>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</si>
  <si>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</si>
  <si>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</si>
  <si>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</si>
  <si>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</si>
  <si>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</si>
  <si>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</si>
  <si>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</si>
  <si>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</si>
  <si>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</si>
  <si>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</si>
  <si>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</si>
  <si>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</si>
  <si>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</si>
  <si>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</si>
  <si>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</si>
  <si>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</si>
  <si>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</si>
  <si>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</si>
  <si>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</si>
  <si>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</si>
  <si>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</si>
  <si>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</si>
  <si>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</si>
  <si>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</si>
  <si>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</si>
  <si>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</si>
  <si>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</si>
  <si>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</si>
  <si>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</si>
  <si>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</si>
  <si>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</si>
  <si>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</si>
  <si>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</si>
  <si>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</si>
  <si>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</si>
  <si>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</si>
  <si>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</si>
  <si>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</si>
  <si>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</si>
  <si>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</si>
  <si>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</si>
  <si>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</si>
  <si>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</si>
  <si>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</si>
  <si>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</si>
  <si>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</si>
  <si>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</si>
  <si>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</si>
  <si>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</si>
  <si>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</si>
  <si>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</si>
  <si>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</si>
  <si>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</si>
  <si>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</si>
  <si>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</si>
  <si>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</si>
  <si>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</si>
  <si>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</si>
  <si>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</si>
  <si>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</si>
  <si>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</si>
  <si>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</si>
  <si>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</si>
  <si>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</si>
  <si>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</si>
  <si>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</si>
  <si>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</si>
  <si>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</si>
  <si>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</si>
  <si>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</si>
  <si>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</si>
  <si>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</si>
  <si>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</si>
  <si>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</si>
  <si>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</si>
  <si>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</si>
  <si>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</si>
  <si>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</si>
  <si>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</si>
  <si>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</si>
  <si>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</si>
  <si>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</si>
  <si>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</si>
  <si>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</si>
  <si>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</si>
  <si>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</si>
  <si>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</si>
  <si>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</si>
  <si>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</si>
  <si>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</si>
  <si>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</si>
  <si>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</si>
  <si>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</si>
  <si>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</si>
  <si>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</si>
  <si>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</si>
  <si>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</si>
  <si>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</si>
  <si>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</si>
  <si>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</si>
  <si>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</si>
  <si>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</si>
  <si>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</si>
  <si>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</si>
  <si>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</si>
  <si>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</si>
  <si>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</si>
  <si>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</si>
  <si>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</si>
  <si>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</si>
  <si>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</si>
  <si>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</si>
  <si>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</si>
  <si>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</si>
  <si>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</si>
  <si>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</si>
  <si>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</si>
  <si>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</si>
  <si>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</si>
  <si>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</si>
  <si>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</si>
  <si>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</si>
  <si>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</si>
  <si>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</si>
  <si>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</si>
  <si>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</si>
  <si>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</si>
  <si>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</si>
  <si>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</si>
  <si>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</si>
  <si>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</si>
  <si>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</si>
  <si>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</si>
  <si>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</si>
  <si>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</si>
  <si>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</si>
  <si>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</si>
  <si>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</si>
  <si>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</si>
  <si>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</si>
  <si>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</si>
  <si>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</si>
  <si>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</si>
  <si>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</si>
  <si>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</si>
  <si>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</si>
  <si>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</si>
  <si>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</si>
  <si>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</si>
  <si>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</si>
  <si>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</si>
  <si>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</si>
  <si>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</si>
  <si>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</si>
  <si>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</si>
  <si>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</si>
  <si>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</si>
  <si>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</si>
  <si>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</si>
  <si>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</si>
  <si>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</si>
  <si>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</si>
  <si>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</si>
  <si>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</si>
  <si>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</si>
  <si>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</si>
  <si>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</si>
  <si>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</si>
  <si>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</si>
  <si>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</si>
  <si>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</si>
  <si>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</si>
  <si>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</si>
  <si>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</si>
  <si>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</si>
  <si>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</si>
  <si>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</si>
  <si>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</si>
  <si>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</si>
  <si>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</si>
  <si>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</si>
  <si>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</si>
  <si>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</si>
  <si>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</si>
  <si>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</si>
  <si>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</si>
  <si>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</si>
  <si>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</si>
  <si>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</si>
  <si>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</si>
  <si>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</si>
  <si>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</si>
  <si>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</si>
  <si>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</si>
  <si>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</si>
  <si>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</si>
  <si>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</si>
  <si>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</si>
  <si>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</si>
  <si>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</si>
  <si>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</si>
  <si>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</si>
  <si>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</si>
  <si>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</si>
  <si>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</si>
  <si>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</si>
  <si>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</si>
  <si>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</si>
  <si>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</si>
  <si>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</si>
  <si>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</si>
  <si>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</si>
  <si>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</si>
  <si>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</si>
  <si>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</si>
  <si>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</si>
  <si>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</si>
  <si>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</si>
  <si>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</si>
  <si>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</si>
  <si>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</si>
  <si>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</si>
  <si>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</si>
  <si>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</si>
  <si>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</si>
  <si>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</si>
  <si>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</si>
  <si>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</si>
  <si>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</si>
  <si>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</si>
  <si>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</si>
  <si>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</si>
  <si>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</si>
  <si>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</si>
  <si>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</si>
  <si>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</si>
  <si>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</si>
  <si>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</si>
  <si>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</si>
  <si>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</si>
  <si>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</si>
  <si>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</si>
  <si>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</si>
  <si>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</si>
  <si>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</si>
  <si>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</si>
  <si>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</si>
  <si>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</si>
  <si>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</si>
  <si>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</si>
  <si>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</si>
  <si>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</si>
  <si>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</si>
  <si>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</si>
  <si>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</si>
  <si>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</si>
  <si>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</si>
  <si>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</si>
  <si>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</si>
  <si>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</si>
  <si>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</si>
  <si>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</si>
  <si>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</si>
  <si>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</si>
  <si>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</si>
  <si>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</si>
  <si>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</si>
  <si>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</si>
  <si>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</si>
  <si>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</si>
  <si>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</si>
  <si>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</si>
  <si>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</si>
  <si>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</si>
  <si>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</si>
  <si>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</si>
  <si>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</si>
  <si>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</si>
  <si>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</si>
  <si>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</si>
  <si>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</si>
  <si>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</si>
  <si>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</si>
  <si>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</si>
  <si>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</si>
  <si>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</si>
  <si>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</si>
  <si>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</si>
  <si>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</si>
  <si>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</si>
  <si>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</si>
  <si>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</si>
  <si>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</si>
  <si>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</si>
  <si>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</si>
  <si>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</si>
  <si>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</si>
  <si>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</si>
  <si>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</si>
  <si>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</si>
  <si>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</si>
  <si>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</si>
  <si>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</si>
  <si>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</si>
  <si>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</si>
  <si>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</si>
  <si>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</si>
  <si>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</si>
  <si>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</si>
  <si>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</si>
  <si>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</si>
  <si>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</si>
  <si>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</si>
  <si>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</si>
  <si>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</si>
  <si>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</si>
  <si>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</si>
  <si>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</si>
  <si>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</si>
  <si>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</si>
  <si>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</si>
  <si>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</si>
  <si>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</si>
  <si>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</si>
  <si>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</si>
  <si>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</si>
  <si>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</si>
  <si>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</si>
  <si>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</si>
  <si>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</si>
  <si>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</si>
  <si>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</si>
  <si>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</si>
  <si>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</si>
  <si>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</si>
  <si>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</si>
  <si>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</si>
  <si>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</si>
  <si>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</si>
  <si>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</si>
  <si>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</si>
  <si>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</si>
  <si>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</si>
  <si>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</si>
  <si>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</si>
  <si>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</si>
  <si>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</si>
  <si>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</si>
  <si>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</si>
  <si>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</si>
  <si>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</si>
  <si>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</si>
  <si>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</si>
  <si>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</si>
  <si>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</si>
  <si>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</si>
  <si>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</si>
  <si>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</si>
  <si>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</si>
  <si>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</si>
  <si>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</si>
  <si>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</si>
  <si>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</si>
  <si>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</si>
  <si>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</si>
  <si>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</si>
  <si>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</si>
  <si>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</si>
  <si>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</si>
  <si>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</si>
  <si>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</si>
  <si>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</si>
  <si>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</si>
  <si>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</si>
  <si>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</si>
  <si>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</si>
  <si>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</si>
  <si>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</si>
  <si>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</si>
  <si>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</si>
  <si>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</si>
  <si>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</si>
  <si>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</si>
  <si>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</si>
  <si>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</si>
  <si>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</si>
  <si>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</si>
  <si>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</si>
  <si>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</si>
  <si>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</si>
  <si>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</si>
  <si>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</si>
  <si>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</si>
  <si>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</si>
  <si>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</si>
  <si>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</si>
  <si>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</si>
  <si>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</si>
  <si>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</si>
  <si>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</si>
  <si>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</si>
  <si>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</si>
  <si>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</si>
  <si>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</si>
  <si>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</si>
  <si>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</si>
  <si>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</si>
  <si>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</si>
  <si>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</si>
  <si>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</si>
  <si>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</si>
  <si>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</si>
  <si>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</si>
  <si>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</si>
  <si>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</si>
  <si>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</si>
  <si>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</si>
  <si>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</si>
  <si>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</si>
  <si>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</si>
  <si>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</si>
  <si>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</si>
  <si>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</si>
  <si>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</si>
  <si>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</si>
  <si>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</si>
  <si>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</si>
  <si>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</si>
  <si>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</si>
  <si>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</si>
  <si>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</si>
  <si>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</si>
  <si>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</si>
  <si>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</si>
  <si>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</si>
  <si>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</si>
  <si>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</si>
  <si>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</si>
  <si>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</si>
  <si>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</si>
  <si>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</si>
  <si>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</si>
  <si>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</si>
  <si>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</si>
  <si>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</si>
  <si>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</si>
  <si>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</si>
  <si>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</si>
  <si>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</si>
  <si>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</si>
  <si>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</si>
  <si>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</si>
  <si>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</si>
  <si>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</si>
  <si>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</si>
  <si>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</si>
  <si>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</si>
  <si>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</si>
  <si>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</si>
  <si>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</si>
  <si>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</si>
  <si>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</si>
  <si>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</si>
  <si>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</si>
  <si>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</si>
  <si>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</si>
  <si>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</si>
  <si>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</si>
  <si>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</si>
  <si>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</si>
  <si>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</si>
  <si>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</si>
  <si>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</si>
  <si>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</si>
  <si>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</si>
  <si>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</si>
  <si>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</si>
  <si>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</si>
  <si>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</si>
  <si>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</si>
  <si>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</si>
  <si>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</si>
  <si>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</si>
  <si>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</si>
  <si>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</si>
  <si>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</si>
  <si>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</si>
  <si>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</si>
  <si>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</si>
  <si>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</si>
  <si>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</si>
  <si>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</si>
  <si>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</si>
  <si>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</si>
  <si>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</si>
  <si>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</si>
  <si>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</si>
  <si>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</si>
  <si>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</si>
  <si>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</si>
  <si>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</si>
  <si>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</si>
  <si>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</si>
  <si>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</si>
  <si>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</si>
  <si>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</si>
  <si>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</si>
  <si>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</si>
  <si>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</si>
  <si>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</si>
  <si>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</si>
  <si>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</si>
  <si>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</si>
  <si>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</si>
  <si>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</si>
  <si>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</si>
  <si>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</si>
  <si>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</si>
  <si>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</si>
  <si>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</si>
  <si>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</si>
  <si>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</si>
  <si>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</si>
  <si>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</si>
  <si>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</si>
  <si>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</si>
  <si>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</si>
  <si>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</si>
  <si>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</si>
  <si>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</si>
  <si>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</si>
  <si>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</si>
  <si>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</si>
  <si>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</si>
  <si>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</si>
  <si>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</si>
  <si>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</si>
  <si>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</si>
  <si>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</si>
  <si>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</si>
  <si>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</si>
  <si>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</si>
  <si>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</si>
  <si>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</si>
  <si>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</si>
  <si>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</si>
  <si>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</si>
  <si>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</si>
  <si>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</si>
  <si>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</si>
  <si>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</si>
  <si>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</si>
  <si>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</si>
  <si>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</si>
  <si>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</si>
  <si>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</si>
  <si>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</si>
  <si>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</si>
  <si>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</si>
  <si>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</si>
  <si>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</si>
  <si>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</si>
  <si>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</si>
  <si>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</si>
  <si>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</si>
  <si>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</si>
  <si>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</si>
  <si>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</si>
  <si>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</si>
  <si>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</si>
  <si>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</si>
  <si>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</si>
  <si>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</si>
  <si>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</si>
  <si>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</si>
  <si>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</si>
  <si>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</si>
  <si>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</si>
  <si>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</si>
  <si>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</si>
  <si>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</si>
  <si>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</si>
  <si>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</si>
  <si>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</si>
  <si>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</si>
  <si>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</si>
  <si>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</si>
  <si>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</si>
  <si>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</si>
  <si>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</si>
  <si>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</si>
  <si>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</si>
  <si>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</si>
  <si>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</si>
  <si>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</si>
  <si>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</si>
  <si>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</si>
  <si>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</si>
  <si>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</si>
  <si>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</si>
  <si>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</si>
  <si>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</si>
  <si>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</si>
  <si>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</si>
  <si>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</si>
  <si>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</si>
  <si>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</si>
  <si>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</si>
  <si>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</si>
  <si>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</si>
  <si>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</si>
  <si>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</si>
  <si>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</si>
  <si>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</si>
  <si>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</si>
  <si>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</si>
  <si>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</si>
  <si>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</si>
  <si>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</si>
  <si>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</si>
  <si>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</si>
  <si>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</si>
  <si>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</si>
  <si>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</si>
  <si>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</si>
  <si>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</si>
  <si>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</si>
  <si>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</si>
  <si>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</si>
  <si>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</si>
  <si>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</si>
  <si>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</si>
  <si>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</si>
  <si>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</si>
  <si>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</si>
  <si>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</si>
  <si>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</si>
  <si>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</si>
  <si>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</si>
  <si>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</si>
  <si>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</si>
  <si>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</si>
  <si>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</si>
  <si>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</si>
  <si>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</si>
  <si>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</si>
  <si>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</si>
  <si>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</si>
  <si>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</si>
  <si>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</si>
  <si>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</si>
  <si>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</si>
  <si>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</si>
  <si>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</si>
  <si>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</si>
  <si>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</si>
  <si>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</si>
  <si>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</si>
  <si>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</si>
  <si>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</si>
  <si>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</si>
  <si>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</si>
  <si>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</si>
  <si>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</si>
  <si>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</si>
  <si>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</si>
  <si>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</si>
  <si>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</si>
  <si>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</si>
  <si>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</si>
  <si>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</si>
  <si>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</si>
  <si>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</si>
  <si>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</si>
  <si>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</si>
  <si>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</si>
  <si>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</si>
  <si>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</si>
  <si>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</si>
  <si>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</si>
  <si>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</si>
  <si>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</si>
  <si>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</si>
  <si>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</si>
  <si>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</si>
  <si>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</si>
  <si>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</si>
  <si>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</si>
  <si>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</si>
  <si>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</si>
  <si>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</si>
  <si>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</si>
  <si>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</si>
  <si>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</si>
  <si>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</si>
  <si>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</si>
  <si>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</si>
  <si>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</si>
  <si>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</si>
  <si>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</si>
  <si>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</si>
  <si>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</si>
  <si>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</si>
  <si>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</si>
  <si>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</si>
  <si>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</si>
  <si>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</si>
  <si>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</si>
  <si>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</si>
  <si>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</si>
  <si>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</si>
  <si>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</si>
  <si>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</si>
  <si>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</si>
  <si>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</si>
  <si>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</si>
  <si>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</si>
  <si>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</si>
  <si>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</si>
  <si>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</si>
  <si>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</si>
  <si>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</si>
  <si>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</si>
  <si>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</si>
  <si>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</si>
  <si>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</si>
  <si>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</si>
  <si>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</si>
  <si>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</si>
  <si>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</si>
  <si>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</si>
  <si>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</si>
  <si>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</si>
  <si>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</si>
  <si>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</si>
  <si>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</si>
  <si>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</si>
  <si>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</si>
  <si>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</si>
  <si>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</si>
  <si>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</si>
  <si>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</si>
  <si>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</si>
  <si>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</si>
  <si>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</si>
  <si>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</si>
  <si>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</si>
  <si>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</si>
  <si>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</si>
  <si>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</si>
  <si>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</si>
  <si>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</si>
  <si>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</si>
  <si>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</si>
  <si>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</si>
  <si>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</si>
  <si>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</si>
  <si>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</si>
  <si>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</si>
  <si>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</si>
  <si>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</si>
  <si>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</si>
  <si>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</si>
  <si>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</si>
  <si>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</si>
  <si>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</si>
  <si>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</si>
  <si>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</si>
  <si>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</si>
  <si>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</si>
  <si>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</si>
  <si>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</si>
  <si>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</si>
  <si>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</si>
  <si>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</si>
  <si>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</si>
  <si>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</si>
  <si>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</si>
  <si>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</si>
  <si>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</si>
  <si>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</si>
  <si>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</si>
  <si>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</si>
  <si>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</si>
  <si>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</si>
  <si>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</si>
  <si>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</si>
  <si>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</si>
  <si>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</si>
  <si>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</si>
  <si>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</si>
  <si>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</si>
  <si>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</si>
  <si>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</si>
  <si>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</si>
  <si>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</si>
  <si>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</si>
  <si>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</si>
  <si>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</si>
  <si>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</si>
  <si>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</si>
  <si>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</si>
  <si>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</si>
  <si>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</si>
  <si>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</si>
  <si>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</si>
  <si>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</si>
  <si>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</si>
  <si>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</si>
  <si>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</si>
  <si>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</si>
  <si>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</si>
  <si>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</si>
  <si>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</si>
  <si>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</si>
  <si>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</si>
  <si>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</si>
  <si>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</si>
  <si>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</si>
  <si>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</si>
  <si>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</si>
  <si>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</si>
  <si>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</si>
  <si>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</si>
  <si>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</si>
  <si>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</si>
  <si>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</si>
  <si>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</si>
  <si>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</si>
  <si>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</si>
  <si>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</si>
  <si>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</si>
  <si>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</si>
  <si>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</si>
  <si>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</si>
  <si>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</si>
  <si>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</si>
  <si>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</si>
  <si>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</si>
  <si>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</si>
  <si>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</si>
  <si>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</si>
  <si>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</si>
  <si>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</si>
  <si>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</si>
  <si>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</si>
  <si>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</si>
  <si>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</si>
  <si>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</si>
  <si>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</si>
  <si>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</si>
  <si>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</si>
  <si>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</si>
  <si>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</si>
  <si>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</si>
  <si>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</si>
  <si>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</si>
  <si>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</si>
  <si>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</si>
  <si>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</si>
  <si>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</si>
  <si>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</si>
  <si>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</si>
  <si>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</si>
  <si>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</si>
  <si>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</si>
  <si>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</si>
  <si>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</si>
  <si>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</si>
  <si>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</si>
  <si>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</si>
  <si>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</si>
  <si>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</si>
  <si>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</si>
  <si>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</si>
  <si>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</si>
  <si>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</si>
  <si>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</si>
  <si>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</si>
  <si>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</si>
  <si>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</si>
  <si>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</si>
  <si>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</si>
  <si>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</si>
  <si>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</si>
  <si>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</si>
  <si>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</si>
  <si>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</si>
  <si>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</si>
  <si>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</si>
  <si>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</si>
  <si>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</si>
  <si>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</si>
  <si>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</si>
  <si>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</si>
  <si>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</si>
  <si>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</si>
  <si>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</si>
  <si>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</si>
  <si>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</si>
  <si>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</si>
  <si>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</si>
  <si>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</si>
  <si>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</si>
  <si>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</si>
  <si>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</si>
  <si>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</si>
  <si>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</si>
  <si>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</si>
  <si>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</si>
  <si>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</si>
  <si>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</si>
  <si>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</si>
  <si>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</si>
  <si>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</si>
  <si>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</si>
  <si>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</si>
  <si>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</si>
  <si>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</si>
  <si>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</si>
  <si>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</si>
  <si>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</si>
  <si>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</si>
  <si>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</si>
  <si>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</si>
  <si>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</si>
  <si>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</si>
  <si>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</si>
  <si>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</si>
  <si>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</si>
  <si>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</si>
  <si>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</si>
  <si>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</si>
  <si>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</si>
  <si>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</si>
  <si>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</si>
  <si>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</si>
  <si>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</si>
  <si>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</si>
  <si>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</si>
  <si>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</si>
  <si>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</si>
  <si>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</si>
  <si>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</si>
  <si>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</si>
  <si>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</si>
  <si>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</si>
  <si>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</si>
  <si>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</si>
  <si>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</si>
  <si>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</si>
  <si>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</si>
  <si>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</si>
  <si>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</si>
  <si>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</si>
  <si>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</si>
  <si>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</si>
  <si>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</si>
  <si>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</si>
  <si>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</si>
  <si>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</si>
  <si>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</si>
  <si>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</si>
  <si>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</si>
  <si>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</si>
  <si>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</si>
  <si>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</si>
  <si>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</si>
  <si>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</si>
  <si>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</si>
  <si>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</si>
  <si>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</si>
  <si>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</si>
  <si>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</si>
  <si>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</si>
  <si>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</si>
  <si>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</si>
  <si>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</si>
  <si>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</si>
  <si>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</si>
  <si>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</si>
  <si>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</si>
  <si>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</si>
  <si>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</si>
  <si>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</si>
  <si>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</si>
  <si>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</si>
  <si>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</si>
  <si>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</si>
  <si>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</si>
  <si>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</si>
  <si>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</si>
  <si>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</si>
  <si>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</si>
  <si>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</si>
  <si>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</si>
  <si>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</si>
  <si>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</si>
  <si>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</si>
  <si>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</si>
  <si>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</si>
  <si>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</si>
  <si>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</si>
  <si>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</si>
  <si>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</si>
  <si>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</si>
  <si>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</si>
  <si>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</si>
  <si>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</si>
  <si>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</si>
  <si>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</si>
  <si>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</si>
  <si>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</si>
  <si>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</si>
  <si>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</si>
  <si>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</si>
  <si>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</si>
  <si>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</si>
  <si>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</si>
  <si>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</si>
  <si>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</si>
  <si>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</si>
  <si>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</si>
  <si>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</si>
  <si>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</si>
  <si>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</si>
  <si>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</si>
  <si>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</si>
  <si>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</si>
  <si>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</si>
  <si>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</si>
  <si>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</si>
  <si>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</si>
  <si>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</si>
  <si>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</si>
  <si>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</si>
  <si>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</si>
  <si>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</si>
  <si>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</si>
  <si>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</si>
  <si>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</si>
  <si>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</si>
  <si>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</si>
  <si>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</si>
  <si>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</si>
  <si>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</si>
  <si>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</si>
  <si>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</si>
  <si>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</si>
  <si>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</si>
  <si>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</si>
  <si>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</si>
  <si>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</si>
  <si>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</si>
  <si>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</si>
  <si>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</si>
  <si>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</si>
  <si>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</si>
  <si>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</si>
  <si>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</si>
  <si>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</si>
  <si>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</si>
  <si>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</si>
  <si>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</si>
  <si>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</si>
  <si>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</si>
  <si>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</si>
  <si>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</si>
  <si>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</si>
  <si>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</si>
  <si>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</si>
  <si>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</si>
  <si>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</si>
  <si>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</si>
  <si>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</si>
  <si>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</si>
  <si>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</si>
  <si>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</si>
  <si>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</si>
  <si>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</si>
  <si>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</si>
  <si>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</si>
  <si>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</si>
  <si>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</si>
  <si>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</si>
  <si>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</si>
  <si>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</si>
  <si>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</si>
  <si>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</si>
  <si>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</si>
  <si>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</si>
  <si>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</si>
  <si>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</si>
  <si>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</si>
  <si>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</si>
  <si>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</si>
  <si>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</si>
  <si>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</si>
  <si>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</si>
  <si>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</si>
  <si>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</si>
  <si>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</si>
  <si>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</si>
  <si>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</si>
  <si>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</si>
  <si>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</si>
  <si>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</si>
  <si>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</si>
  <si>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</si>
  <si>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</si>
  <si>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</si>
  <si>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</si>
  <si>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</si>
  <si>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</si>
  <si>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</si>
  <si>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</si>
  <si>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</si>
  <si>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</si>
  <si>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</si>
  <si>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</si>
  <si>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</si>
  <si>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</si>
  <si>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</si>
  <si>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</si>
  <si>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</si>
  <si>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</si>
  <si>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</si>
  <si>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</si>
  <si>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</si>
  <si>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</si>
  <si>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</si>
  <si>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</si>
  <si>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</si>
  <si>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</si>
  <si>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</si>
  <si>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</si>
  <si>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</si>
  <si>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</si>
  <si>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</si>
  <si>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</si>
  <si>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</si>
  <si>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</si>
  <si>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</si>
  <si>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</si>
  <si>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</si>
  <si>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</si>
  <si>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</si>
  <si>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</si>
  <si>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</si>
  <si>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</si>
  <si>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</si>
  <si>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</si>
  <si>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</si>
  <si>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</si>
  <si>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</si>
  <si>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</si>
  <si>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</si>
  <si>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</si>
  <si>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</si>
  <si>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</si>
  <si>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</si>
  <si>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</si>
  <si>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</si>
  <si>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</si>
  <si>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</si>
  <si>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</si>
  <si>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</si>
  <si>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</si>
  <si>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</si>
  <si>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</si>
  <si>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</si>
  <si>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</si>
  <si>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</si>
  <si>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</si>
  <si>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</si>
  <si>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</si>
  <si>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</si>
  <si>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</si>
  <si>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</si>
  <si>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</si>
  <si>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</si>
  <si>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</si>
  <si>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</si>
  <si>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</si>
  <si>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</si>
  <si>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</si>
  <si>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</si>
  <si>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</si>
  <si>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</si>
  <si>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</si>
  <si>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</si>
  <si>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</si>
  <si>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</si>
  <si>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</si>
  <si>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</si>
  <si>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</si>
  <si>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</si>
  <si>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</si>
  <si>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</si>
  <si>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</si>
  <si>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</si>
  <si>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</si>
  <si>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</si>
  <si>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</si>
  <si>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</si>
  <si>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</si>
  <si>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</si>
  <si>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</si>
  <si>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</si>
  <si>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</si>
  <si>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</si>
  <si>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</si>
  <si>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</si>
  <si>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</si>
  <si>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</si>
  <si>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</si>
  <si>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</si>
  <si>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</si>
  <si>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</si>
  <si>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</si>
  <si>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</si>
  <si>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</si>
  <si>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</si>
  <si>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</si>
  <si>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</si>
  <si>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</si>
  <si>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</si>
  <si>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</si>
  <si>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</si>
  <si>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</si>
  <si>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</si>
  <si>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</si>
  <si>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</si>
  <si>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</si>
  <si>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</si>
  <si>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</si>
  <si>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</si>
  <si>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</si>
  <si>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</si>
  <si>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</si>
  <si>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</si>
  <si>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</si>
  <si>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</si>
  <si>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</si>
  <si>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</si>
  <si>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</si>
  <si>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</si>
  <si>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</si>
  <si>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</si>
  <si>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</si>
  <si>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</si>
  <si>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</si>
  <si>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</si>
  <si>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</si>
  <si>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</si>
  <si>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</si>
  <si>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</si>
  <si>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</si>
  <si>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</si>
  <si>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</si>
  <si>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</si>
  <si>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</si>
  <si>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</si>
  <si>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</si>
  <si>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</si>
  <si>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</si>
  <si>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</si>
  <si>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</si>
  <si>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</si>
  <si>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</si>
  <si>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</si>
  <si>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</si>
  <si>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</si>
  <si>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</si>
  <si>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</si>
  <si>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</si>
  <si>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</si>
  <si>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</si>
  <si>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</si>
  <si>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</si>
  <si>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</si>
  <si>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</si>
  <si>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</si>
  <si>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</si>
  <si>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</si>
  <si>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</si>
  <si>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</si>
  <si>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</si>
  <si>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</si>
  <si>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</si>
  <si>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</si>
  <si>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</si>
  <si>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</si>
  <si>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</si>
  <si>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</si>
  <si>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</si>
  <si>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</si>
  <si>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</si>
  <si>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</si>
  <si>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</si>
  <si>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</si>
  <si>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</si>
  <si>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</si>
  <si>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</si>
  <si>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</si>
  <si>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</si>
  <si>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</si>
  <si>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</si>
  <si>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</si>
  <si>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</si>
  <si>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</si>
  <si>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</si>
  <si>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</si>
  <si>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</si>
  <si>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</si>
  <si>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</si>
  <si>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</si>
  <si>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</si>
  <si>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</si>
  <si>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</si>
  <si>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</si>
  <si>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</si>
  <si>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</si>
  <si>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</si>
  <si>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</si>
  <si>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</si>
  <si>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</si>
  <si>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</si>
  <si>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</si>
  <si>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</si>
  <si>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</si>
  <si>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</si>
  <si>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</si>
  <si>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</si>
  <si>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</si>
  <si>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</si>
  <si>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</si>
  <si>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</si>
  <si>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</si>
  <si>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</si>
  <si>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</si>
  <si>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</si>
  <si>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</si>
  <si>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</si>
  <si>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</si>
  <si>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</si>
  <si>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</si>
  <si>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</si>
  <si>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</si>
  <si>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</si>
  <si>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</si>
  <si>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</si>
  <si>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</si>
  <si>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</si>
  <si>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</si>
  <si>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</si>
  <si>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</si>
  <si>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</si>
  <si>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</si>
  <si>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</si>
  <si>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</si>
  <si>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</si>
  <si>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</si>
  <si>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</si>
  <si>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</si>
  <si>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</si>
  <si>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</si>
  <si>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</si>
  <si>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</si>
  <si>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</si>
  <si>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</si>
  <si>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</si>
  <si>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</si>
  <si>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</si>
  <si>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</si>
  <si>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</si>
  <si>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</si>
  <si>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</si>
  <si>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</si>
  <si>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</si>
  <si>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</si>
  <si>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</si>
  <si>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</si>
  <si>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</si>
  <si>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</si>
  <si>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</si>
  <si>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</si>
  <si>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</si>
  <si>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</si>
  <si>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</si>
  <si>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</si>
  <si>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</si>
  <si>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</si>
  <si>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</si>
  <si>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</si>
  <si>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</si>
  <si>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</si>
  <si>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</si>
  <si>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</si>
  <si>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</si>
  <si>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</si>
  <si>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</si>
  <si>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</si>
  <si>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</si>
  <si>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</si>
  <si>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</si>
  <si>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</si>
  <si>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</si>
  <si>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</si>
  <si>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</si>
  <si>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</si>
  <si>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</si>
  <si>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</si>
  <si>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</si>
  <si>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</si>
  <si>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</si>
  <si>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</si>
  <si>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</si>
  <si>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</si>
  <si>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</si>
  <si>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</si>
  <si>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</si>
  <si>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</si>
  <si>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</si>
  <si>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</si>
  <si>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</si>
  <si>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</si>
  <si>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</si>
  <si>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</si>
  <si>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</si>
  <si>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</si>
  <si>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</si>
  <si>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</si>
  <si>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</si>
  <si>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</si>
  <si>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</si>
  <si>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</si>
  <si>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</si>
  <si>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</si>
  <si>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</si>
  <si>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</si>
  <si>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</si>
  <si>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</si>
  <si>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</si>
  <si>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</si>
  <si>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</si>
  <si>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</si>
  <si>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</si>
  <si>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</si>
  <si>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</si>
  <si>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</si>
  <si>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</si>
  <si>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</si>
  <si>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</si>
  <si>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</si>
  <si>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</si>
  <si>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</si>
  <si>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</si>
  <si>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</si>
  <si>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</si>
  <si>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</si>
  <si>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</si>
  <si>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</si>
  <si>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</si>
  <si>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</si>
  <si>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</si>
  <si>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</si>
  <si>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</si>
  <si>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</si>
  <si>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</si>
  <si>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</si>
  <si>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</si>
  <si>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</si>
  <si>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</si>
  <si>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</si>
  <si>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</si>
  <si>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</si>
  <si>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</si>
  <si>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</si>
  <si>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</si>
  <si>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</si>
  <si>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</si>
  <si>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</si>
  <si>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</si>
  <si>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</si>
  <si>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</si>
  <si>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</si>
  <si>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</si>
  <si>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</si>
  <si>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</si>
  <si>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</si>
  <si>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</si>
  <si>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</si>
  <si>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</si>
  <si>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</si>
  <si>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</si>
  <si>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</si>
  <si>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</si>
  <si>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</si>
  <si>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</si>
  <si>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</si>
  <si>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</si>
  <si>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</si>
  <si>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</si>
  <si>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</si>
  <si>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</si>
  <si>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</si>
  <si>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</si>
  <si>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</si>
  <si>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</si>
  <si>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</si>
  <si>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</si>
  <si>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</si>
  <si>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</si>
  <si>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</si>
  <si>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</si>
  <si>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</si>
  <si>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</si>
  <si>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</si>
  <si>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</si>
  <si>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</si>
  <si>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</si>
  <si>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</si>
  <si>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</si>
  <si>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</si>
  <si>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</si>
  <si>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</si>
  <si>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</si>
  <si>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</si>
  <si>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</si>
  <si>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</si>
  <si>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</si>
  <si>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</si>
  <si>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</si>
  <si>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</si>
  <si>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</si>
  <si>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</si>
  <si>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</si>
  <si>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</si>
  <si>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</si>
  <si>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</si>
  <si>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</si>
  <si>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</si>
  <si>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</si>
  <si>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</si>
  <si>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</si>
  <si>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</si>
  <si>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</si>
  <si>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</si>
  <si>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</si>
  <si>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</si>
  <si>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</si>
  <si>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</si>
  <si>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</si>
  <si>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</si>
  <si>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</si>
  <si>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</si>
  <si>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</si>
  <si>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</si>
  <si>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</si>
  <si>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</si>
  <si>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</si>
  <si>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</si>
  <si>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</si>
  <si>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</si>
  <si>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</si>
  <si>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</si>
  <si>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</si>
  <si>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</si>
  <si>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</si>
  <si>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</si>
  <si>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</si>
  <si>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</si>
  <si>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</si>
  <si>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</si>
  <si>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</si>
  <si>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</si>
  <si>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</si>
  <si>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</si>
  <si>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</si>
  <si>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</si>
  <si>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</si>
  <si>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</si>
  <si>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</si>
  <si>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</si>
  <si>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</si>
  <si>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</si>
  <si>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</si>
  <si>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</si>
  <si>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</si>
  <si>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</si>
  <si>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</si>
  <si>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</si>
  <si>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</si>
  <si>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</si>
  <si>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</si>
  <si>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</si>
  <si>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</si>
  <si>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</si>
  <si>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</si>
  <si>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</si>
  <si>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</si>
  <si>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</si>
  <si>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</si>
  <si>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</si>
  <si>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</si>
  <si>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</si>
  <si>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</si>
  <si>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</si>
  <si>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</si>
  <si>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</si>
  <si>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</si>
  <si>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</si>
  <si>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</si>
  <si>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</si>
  <si>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</si>
  <si>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</si>
  <si>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</si>
  <si>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</si>
  <si>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</si>
  <si>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</si>
  <si>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</si>
  <si>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</si>
  <si>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</si>
  <si>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</si>
  <si>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</si>
  <si>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</si>
  <si>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</si>
  <si>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</si>
  <si>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</si>
  <si>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</si>
  <si>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</si>
  <si>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</si>
  <si>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</si>
  <si>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</si>
  <si>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</si>
  <si>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</si>
  <si>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</si>
  <si>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</si>
  <si>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</si>
  <si>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</si>
  <si>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</si>
  <si>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</si>
  <si>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</si>
  <si>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</si>
  <si>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</si>
  <si>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</si>
  <si>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</si>
  <si>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</si>
  <si>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</si>
  <si>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</si>
  <si>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</si>
  <si>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</si>
  <si>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</si>
  <si>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</si>
  <si>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</si>
  <si>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</si>
  <si>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</si>
  <si>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</si>
  <si>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</si>
  <si>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</si>
  <si>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</si>
  <si>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</si>
  <si>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</si>
  <si>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</si>
  <si>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</si>
  <si>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</si>
  <si>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</si>
  <si>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</si>
  <si>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</si>
  <si>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</si>
  <si>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</si>
  <si>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</si>
  <si>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</si>
  <si>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</si>
  <si>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</si>
  <si>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</si>
  <si>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</si>
  <si>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</si>
  <si>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</si>
  <si>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</si>
  <si>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</si>
  <si>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</si>
  <si>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</si>
  <si>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</si>
  <si>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</si>
  <si>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</si>
  <si>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</si>
  <si>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</si>
  <si>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</si>
  <si>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</si>
  <si>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</si>
  <si>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</si>
  <si>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</si>
  <si>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</si>
  <si>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</si>
  <si>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</si>
  <si>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</si>
  <si>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</si>
  <si>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</si>
  <si>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</si>
  <si>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</si>
  <si>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</si>
  <si>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</si>
  <si>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</si>
  <si>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</si>
  <si>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</si>
  <si>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</si>
  <si>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</si>
  <si>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</si>
  <si>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</si>
  <si>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</si>
  <si>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</si>
  <si>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</si>
  <si>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</si>
  <si>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</si>
  <si>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</si>
  <si>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</si>
  <si>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</si>
  <si>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</si>
  <si>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</si>
  <si>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</si>
  <si>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</si>
  <si>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</si>
  <si>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</si>
  <si>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</si>
  <si>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</si>
  <si>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</si>
  <si>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</si>
  <si>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</si>
  <si>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</si>
  <si>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</si>
  <si>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</si>
  <si>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</si>
  <si>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</si>
  <si>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</si>
  <si>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</si>
  <si>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</si>
  <si>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</si>
  <si>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</si>
  <si>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</si>
  <si>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</si>
  <si>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</si>
  <si>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</si>
  <si>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</si>
  <si>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</si>
  <si>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</si>
  <si>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</si>
  <si>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</si>
  <si>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</si>
  <si>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</si>
  <si>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</si>
  <si>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</si>
  <si>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</si>
  <si>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</si>
  <si>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</si>
  <si>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</si>
  <si>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</si>
  <si>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</si>
  <si>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</si>
  <si>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</si>
  <si>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</si>
  <si>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</si>
  <si>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</si>
  <si>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</si>
  <si>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</si>
  <si>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</si>
  <si>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</si>
  <si>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</si>
  <si>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</si>
  <si>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</si>
  <si>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</si>
  <si>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</si>
  <si>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</si>
  <si>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</si>
  <si>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</si>
  <si>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</si>
  <si>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</si>
  <si>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</si>
  <si>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</si>
  <si>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</si>
  <si>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</si>
  <si>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</si>
  <si>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</si>
  <si>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</si>
  <si>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</si>
  <si>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</si>
  <si>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</si>
  <si>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</si>
  <si>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</si>
  <si>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</si>
  <si>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</si>
  <si>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</si>
  <si>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</si>
  <si>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</si>
  <si>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</si>
  <si>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</si>
  <si>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</si>
  <si>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</si>
  <si>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</si>
  <si>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</si>
  <si>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</si>
  <si>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</si>
  <si>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</si>
  <si>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</si>
  <si>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</si>
  <si>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</si>
  <si>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</si>
  <si>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</si>
  <si>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</si>
  <si>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</si>
  <si>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</si>
  <si>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</si>
  <si>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</si>
  <si>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</si>
  <si>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</si>
  <si>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</si>
  <si>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</si>
  <si>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</si>
  <si>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</si>
  <si>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</si>
  <si>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</si>
  <si>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</si>
  <si>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</si>
  <si>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</si>
  <si>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</si>
  <si>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</si>
  <si>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</si>
  <si>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</si>
  <si>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</si>
  <si>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</si>
  <si>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</si>
  <si>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</si>
  <si>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</si>
  <si>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</si>
  <si>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</si>
  <si>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</si>
  <si>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</si>
  <si>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</si>
  <si>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</si>
  <si>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</si>
  <si>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</si>
  <si>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</si>
  <si>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</si>
  <si>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</si>
  <si>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</si>
  <si>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</si>
  <si>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</si>
  <si>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</si>
  <si>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</si>
  <si>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</si>
  <si>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</si>
  <si>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</si>
  <si>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</si>
  <si>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</si>
  <si>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</si>
  <si>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</si>
  <si>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</si>
  <si>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</si>
  <si>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</si>
  <si>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</si>
  <si>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</si>
  <si>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</si>
  <si>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</si>
  <si>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</si>
  <si>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</si>
  <si>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</si>
  <si>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</si>
  <si>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</si>
  <si>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</si>
  <si>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</si>
  <si>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</si>
  <si>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</si>
  <si>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</si>
  <si>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</si>
  <si>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</si>
  <si>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</si>
  <si>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</si>
  <si>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</si>
  <si>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</si>
  <si>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</si>
  <si>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</si>
  <si>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</si>
  <si>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</si>
  <si>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</si>
  <si>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</si>
  <si>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</si>
  <si>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</si>
  <si>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</si>
  <si>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</si>
  <si>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</si>
  <si>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</si>
  <si>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</si>
  <si>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</si>
  <si>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</si>
  <si>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</si>
  <si>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</si>
  <si>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</si>
  <si>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</si>
  <si>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</si>
  <si>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</si>
  <si>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</si>
  <si>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</si>
  <si>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</si>
  <si>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</si>
  <si>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</si>
  <si>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</si>
  <si>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</si>
  <si>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</si>
  <si>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</si>
  <si>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</si>
  <si>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</si>
  <si>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</si>
  <si>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</si>
  <si>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</si>
  <si>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</si>
  <si>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</si>
  <si>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</si>
  <si>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</si>
  <si>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</si>
  <si>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</si>
  <si>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</si>
  <si>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</si>
  <si>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</si>
  <si>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</si>
  <si>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</si>
  <si>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</si>
  <si>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</si>
  <si>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</si>
  <si>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</si>
  <si>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</si>
  <si>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</si>
  <si>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</si>
  <si>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</si>
  <si>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</si>
  <si>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</si>
  <si>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</si>
  <si>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</si>
  <si>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</si>
  <si>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</si>
  <si>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</si>
  <si>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</si>
  <si>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</si>
  <si>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</si>
  <si>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</si>
  <si>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</si>
  <si>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</si>
  <si>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</si>
  <si>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</si>
  <si>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</si>
  <si>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</si>
  <si>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</si>
  <si>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</si>
  <si>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</si>
  <si>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</si>
  <si>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</si>
  <si>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</si>
  <si>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</si>
  <si>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</si>
  <si>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</si>
  <si>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</si>
  <si>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</si>
  <si>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</si>
  <si>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</si>
  <si>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</si>
  <si>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</si>
  <si>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</si>
  <si>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</si>
  <si>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</si>
  <si>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</si>
  <si>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</si>
  <si>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</si>
  <si>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</si>
  <si>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</si>
  <si>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</si>
  <si>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</si>
  <si>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</si>
  <si>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</si>
  <si>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</si>
  <si>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</si>
  <si>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</si>
  <si>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</si>
  <si>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</si>
  <si>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</si>
  <si>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</si>
  <si>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</si>
  <si>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</si>
  <si>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</si>
  <si>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</si>
  <si>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</si>
  <si>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</si>
  <si>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</si>
  <si>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</si>
  <si>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</si>
  <si>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</si>
  <si>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</si>
  <si>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</si>
  <si>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</si>
  <si>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</si>
  <si>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</si>
  <si>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</si>
  <si>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</si>
  <si>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</si>
  <si>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</si>
  <si>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</si>
  <si>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</si>
  <si>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</si>
  <si>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</si>
  <si>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</si>
  <si>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</si>
  <si>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</si>
  <si>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</si>
  <si>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</si>
  <si>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</si>
  <si>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</si>
  <si>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</si>
  <si>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</si>
  <si>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</si>
  <si>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</si>
  <si>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</si>
  <si>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</si>
  <si>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</si>
  <si>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</si>
  <si>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</si>
  <si>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</si>
  <si>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</si>
  <si>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</si>
  <si>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</si>
  <si>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</si>
  <si>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</si>
  <si>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</si>
  <si>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</si>
  <si>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</si>
  <si>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</si>
  <si>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</si>
  <si>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</si>
  <si>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</si>
  <si>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</si>
  <si>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</si>
  <si>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</si>
  <si>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</si>
  <si>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</si>
  <si>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</si>
  <si>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</si>
  <si>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</si>
  <si>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</si>
  <si>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</si>
  <si>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</si>
  <si>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</si>
  <si>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</si>
  <si>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</si>
  <si>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</si>
  <si>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</si>
  <si>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</si>
  <si>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</si>
  <si>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</si>
  <si>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</si>
  <si>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</si>
  <si>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</si>
  <si>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</si>
  <si>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</si>
  <si>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</si>
  <si>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</si>
  <si>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</si>
  <si>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</si>
  <si>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</si>
  <si>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</si>
  <si>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</si>
  <si>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</si>
  <si>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</si>
  <si>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</si>
  <si>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</si>
  <si>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</si>
  <si>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</si>
  <si>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</si>
  <si>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</si>
  <si>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</si>
  <si>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</si>
  <si>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</si>
  <si>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</si>
  <si>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</si>
  <si>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</si>
  <si>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</si>
  <si>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</si>
  <si>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</si>
  <si>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</si>
  <si>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</si>
  <si>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</si>
  <si>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</si>
  <si>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</si>
  <si>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</si>
  <si>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</si>
  <si>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</si>
  <si>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</si>
  <si>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</si>
  <si>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</si>
  <si>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</si>
  <si>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</si>
  <si>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</si>
  <si>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</si>
  <si>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</si>
  <si>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</si>
  <si>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</si>
  <si>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</si>
  <si>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</si>
  <si>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</si>
  <si>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</si>
  <si>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</si>
  <si>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</si>
  <si>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</si>
  <si>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</si>
  <si>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</si>
  <si>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</si>
  <si>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</si>
  <si>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</si>
  <si>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</si>
  <si>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</si>
  <si>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</si>
  <si>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</si>
  <si>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</si>
  <si>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</si>
  <si>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</si>
  <si>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</si>
  <si>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</si>
  <si>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</si>
  <si>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</si>
  <si>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</si>
  <si>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</si>
  <si>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</si>
  <si>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</si>
  <si>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</si>
  <si>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</si>
  <si>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</si>
  <si>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</si>
  <si>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</si>
  <si>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</si>
  <si>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</si>
  <si>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</si>
  <si>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</si>
  <si>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</si>
  <si>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</si>
  <si>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</si>
  <si>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</si>
  <si>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</si>
  <si>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</si>
  <si>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</si>
  <si>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</si>
  <si>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</si>
  <si>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</si>
  <si>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</si>
  <si>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</si>
  <si>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</si>
  <si>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</si>
  <si>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</si>
  <si>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</si>
  <si>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</si>
  <si>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</si>
  <si>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</si>
  <si>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</si>
  <si>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</si>
  <si>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</si>
  <si>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</si>
  <si>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</si>
  <si>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</si>
  <si>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</si>
  <si>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</si>
  <si>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</si>
  <si>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</si>
  <si>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</si>
  <si>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</si>
  <si>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</si>
  <si>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</si>
  <si>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</si>
  <si>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</si>
  <si>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</si>
  <si>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</si>
  <si>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</si>
  <si>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</si>
  <si>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</si>
  <si>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</si>
  <si>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</si>
  <si>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</si>
  <si>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</si>
  <si>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</si>
  <si>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</si>
  <si>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</si>
  <si>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</si>
  <si>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</si>
  <si>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</si>
  <si>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</si>
  <si>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</si>
  <si>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</si>
  <si>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</si>
  <si>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</si>
  <si>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</si>
  <si>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</si>
  <si>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</si>
  <si>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</si>
  <si>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</si>
  <si>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</si>
  <si>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</si>
  <si>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</si>
  <si>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</si>
  <si>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</si>
  <si>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</si>
  <si>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</si>
  <si>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</si>
  <si>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</si>
  <si>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</si>
  <si>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</si>
  <si>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</si>
  <si>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</si>
  <si>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</si>
  <si>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</si>
  <si>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</si>
  <si>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</si>
  <si>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</si>
  <si>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</si>
  <si>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</si>
  <si>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</si>
  <si>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</si>
  <si>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</si>
  <si>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</si>
  <si>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</si>
  <si>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</si>
  <si>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</si>
  <si>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</si>
  <si>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</si>
  <si>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</si>
  <si>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</si>
  <si>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</si>
  <si>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</si>
  <si>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</si>
  <si>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</si>
  <si>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</si>
  <si>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</si>
  <si>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</si>
  <si>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</si>
  <si>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</si>
  <si>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</si>
  <si>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</si>
  <si>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</si>
  <si>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</si>
  <si>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</si>
  <si>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</si>
  <si>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</si>
  <si>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</si>
  <si>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</si>
  <si>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</si>
  <si>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</si>
  <si>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</si>
  <si>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</si>
  <si>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</si>
  <si>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</si>
  <si>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</si>
  <si>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</si>
  <si>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</si>
  <si>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</si>
  <si>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</si>
  <si>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</si>
  <si>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</si>
  <si>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</si>
  <si>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</si>
  <si>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</si>
  <si>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</si>
  <si>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</si>
  <si>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</si>
  <si>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</si>
  <si>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</si>
  <si>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</si>
  <si>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</si>
  <si>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</si>
  <si>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</si>
  <si>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</si>
  <si>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</si>
  <si>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</si>
  <si>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</si>
  <si>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</si>
  <si>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</si>
  <si>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</si>
  <si>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</si>
  <si>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</si>
  <si>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</si>
  <si>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</si>
  <si>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</si>
  <si>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</si>
  <si>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</si>
  <si>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</si>
  <si>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</si>
  <si>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</si>
  <si>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</si>
  <si>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</si>
  <si>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</si>
  <si>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</si>
  <si>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</si>
  <si>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</si>
  <si>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</si>
  <si>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</si>
  <si>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</si>
  <si>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</si>
  <si>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</si>
  <si>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</si>
  <si>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</si>
  <si>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</si>
  <si>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</si>
  <si>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</si>
  <si>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</si>
  <si>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</si>
  <si>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</si>
  <si>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</si>
  <si>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</si>
  <si>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</si>
  <si>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</si>
  <si>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</si>
  <si>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</si>
  <si>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</si>
  <si>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</si>
  <si>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</si>
  <si>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</si>
  <si>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</si>
  <si>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</si>
  <si>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</si>
  <si>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</si>
  <si>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</si>
  <si>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</si>
  <si>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</si>
  <si>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</si>
  <si>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</si>
  <si>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</si>
  <si>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</si>
  <si>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</si>
  <si>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</si>
  <si>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</si>
  <si>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</si>
  <si>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</si>
  <si>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</si>
  <si>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</si>
  <si>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</si>
  <si>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</si>
  <si>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</si>
  <si>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</si>
  <si>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</si>
  <si>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</si>
  <si>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</si>
  <si>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</si>
  <si>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</si>
  <si>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</si>
  <si>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</si>
  <si>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</si>
  <si>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</si>
  <si>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</si>
  <si>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</si>
  <si>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</si>
  <si>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</si>
  <si>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</si>
  <si>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</si>
  <si>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</si>
  <si>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</si>
  <si>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</si>
  <si>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</si>
  <si>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</si>
  <si>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</si>
  <si>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</si>
  <si>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</si>
  <si>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</si>
  <si>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</si>
  <si>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</si>
  <si>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</si>
  <si>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</si>
  <si>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</si>
  <si>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</si>
  <si>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</si>
  <si>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</si>
  <si>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</si>
  <si>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</si>
  <si>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</si>
  <si>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</si>
  <si>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</si>
  <si>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</si>
  <si>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</si>
  <si>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</si>
  <si>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</si>
  <si>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</si>
  <si>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</si>
  <si>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</si>
  <si>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</si>
  <si>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</si>
  <si>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</si>
  <si>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</si>
  <si>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</si>
  <si>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</si>
  <si>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</si>
  <si>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</si>
  <si>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</si>
  <si>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</si>
  <si>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</si>
  <si>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</si>
  <si>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</si>
  <si>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</si>
  <si>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</si>
  <si>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</si>
  <si>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</si>
  <si>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</si>
  <si>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</si>
  <si>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</si>
  <si>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</si>
  <si>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</si>
  <si>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</si>
  <si>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</si>
  <si>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</si>
  <si>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</si>
  <si>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</si>
  <si>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</si>
  <si>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</si>
  <si>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</si>
  <si>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</si>
  <si>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</si>
  <si>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</si>
  <si>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</si>
  <si>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</si>
  <si>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</si>
  <si>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</si>
  <si>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</si>
  <si>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</si>
  <si>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</si>
  <si>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</si>
  <si>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</si>
  <si>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</si>
  <si>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</si>
  <si>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</si>
  <si>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</si>
  <si>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</si>
  <si>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</si>
  <si>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</si>
  <si>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</si>
  <si>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</si>
  <si>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</si>
  <si>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</si>
  <si>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</si>
  <si>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</si>
  <si>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</si>
  <si>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</si>
  <si>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</si>
  <si>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</si>
  <si>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</si>
  <si>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</si>
  <si>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</si>
  <si>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</si>
  <si>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</si>
  <si>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</si>
  <si>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</si>
  <si>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</si>
  <si>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</si>
  <si>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</si>
  <si>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</si>
  <si>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</si>
  <si>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</si>
  <si>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</si>
  <si>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</si>
  <si>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</si>
  <si>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</si>
  <si>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</si>
  <si>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</si>
  <si>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</si>
  <si>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</si>
  <si>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</si>
  <si>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</si>
  <si>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</si>
  <si>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</si>
  <si>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</si>
  <si>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</si>
  <si>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</si>
  <si>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</si>
  <si>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</si>
  <si>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</si>
  <si>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</si>
  <si>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</si>
  <si>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</si>
  <si>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</si>
  <si>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</si>
  <si>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</si>
  <si>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</si>
  <si>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</si>
  <si>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</si>
  <si>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</si>
  <si>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</si>
  <si>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</si>
  <si>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</si>
  <si>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</si>
  <si>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</si>
  <si>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</si>
  <si>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</si>
  <si>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</si>
  <si>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</si>
  <si>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</si>
  <si>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</si>
  <si>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</si>
  <si>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</si>
  <si>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</si>
  <si>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</si>
  <si>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</si>
  <si>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</si>
  <si>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</si>
  <si>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</si>
  <si>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</si>
  <si>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</si>
  <si>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</si>
  <si>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</si>
  <si>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</si>
  <si>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</si>
  <si>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</si>
  <si>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</si>
  <si>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</si>
  <si>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</si>
  <si>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</si>
  <si>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</si>
  <si>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</si>
  <si>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</si>
  <si>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</si>
  <si>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</si>
  <si>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</si>
  <si>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</si>
  <si>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</si>
  <si>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</si>
  <si>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</si>
  <si>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</si>
  <si>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</si>
  <si>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</si>
  <si>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</si>
  <si>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</si>
  <si>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</si>
  <si>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</si>
  <si>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</si>
  <si>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</si>
  <si>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</si>
  <si>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</si>
  <si>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</si>
  <si>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</si>
  <si>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</si>
  <si>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</si>
  <si>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</si>
  <si>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</si>
  <si>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</si>
  <si>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</si>
  <si>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</si>
  <si>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</si>
  <si>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</si>
  <si>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</si>
  <si>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</si>
  <si>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</si>
  <si>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</si>
  <si>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</si>
  <si>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</si>
  <si>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</si>
  <si>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</si>
  <si>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</si>
  <si>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</si>
  <si>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</si>
  <si>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</si>
  <si>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</si>
  <si>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</si>
  <si>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</si>
  <si>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</si>
  <si>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</si>
  <si>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</si>
  <si>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</si>
  <si>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</si>
  <si>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</si>
  <si>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</si>
  <si>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</si>
  <si>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</si>
  <si>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</si>
  <si>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</si>
  <si>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</si>
  <si>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</si>
  <si>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</si>
  <si>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</si>
  <si>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</si>
  <si>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</si>
  <si>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</si>
  <si>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</si>
  <si>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</si>
  <si>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</si>
  <si>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</si>
  <si>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</si>
  <si>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</si>
  <si>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</si>
  <si>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</si>
  <si>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</si>
  <si>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</si>
  <si>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</si>
  <si>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</si>
  <si>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</si>
  <si>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</si>
  <si>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</si>
  <si>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</si>
  <si>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</si>
  <si>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</si>
  <si>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</si>
  <si>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</si>
  <si>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</si>
  <si>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</si>
  <si>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</si>
  <si>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</si>
  <si>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</si>
  <si>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</si>
  <si>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</si>
  <si>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</si>
  <si>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</si>
  <si>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</si>
  <si>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</si>
  <si>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</si>
  <si>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</si>
  <si>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</si>
  <si>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</si>
  <si>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</si>
  <si>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</si>
  <si>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</si>
  <si>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</si>
  <si>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</si>
  <si>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</si>
  <si>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</si>
  <si>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</si>
  <si>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</si>
  <si>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</si>
  <si>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</si>
  <si>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</si>
  <si>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</si>
  <si>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</si>
  <si>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</si>
  <si>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</si>
  <si>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</si>
  <si>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</si>
  <si>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</si>
  <si>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</si>
  <si>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</si>
  <si>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</si>
  <si>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</si>
  <si>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</si>
  <si>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</si>
  <si>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</si>
  <si>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</si>
  <si>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</si>
  <si>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</si>
  <si>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</si>
  <si>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</si>
  <si>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</si>
  <si>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</si>
  <si>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</si>
  <si>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</si>
  <si>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</si>
  <si>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</si>
  <si>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</si>
  <si>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</si>
  <si>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</si>
  <si>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</si>
  <si>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</si>
  <si>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</si>
  <si>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</si>
  <si>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</si>
  <si>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</si>
  <si>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</si>
  <si>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</si>
  <si>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</si>
  <si>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</si>
  <si>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</si>
  <si>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</si>
  <si>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</si>
  <si>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</si>
  <si>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</si>
  <si>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</si>
  <si>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</si>
  <si>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</si>
  <si>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</si>
  <si>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</si>
  <si>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</si>
  <si>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</si>
  <si>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</si>
  <si>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</si>
  <si>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</si>
  <si>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</si>
  <si>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</si>
  <si>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</si>
  <si>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</si>
  <si>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</si>
  <si>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</si>
  <si>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</si>
  <si>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</si>
  <si>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</si>
  <si>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</si>
  <si>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</si>
  <si>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</si>
  <si>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</si>
  <si>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</si>
  <si>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</si>
  <si>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</si>
  <si>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</si>
  <si>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</si>
  <si>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</si>
  <si>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</si>
  <si>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</si>
  <si>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</si>
  <si>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</si>
  <si>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</si>
  <si>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</si>
  <si>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</si>
  <si>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</si>
  <si>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</si>
  <si>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</si>
  <si>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</si>
  <si>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</si>
  <si>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</si>
  <si>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</si>
  <si>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</si>
  <si>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</si>
  <si>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</si>
  <si>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</si>
  <si>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</si>
  <si>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</si>
  <si>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</si>
  <si>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</si>
  <si>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</si>
  <si>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</si>
  <si>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</si>
  <si>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</si>
  <si>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</si>
  <si>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</si>
  <si>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</si>
  <si>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</si>
  <si>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</si>
  <si>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</si>
  <si>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</si>
  <si>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</si>
  <si>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</si>
  <si>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</si>
  <si>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</si>
  <si>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</si>
  <si>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</si>
  <si>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</si>
  <si>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</si>
  <si>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</si>
  <si>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</si>
  <si>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</si>
  <si>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</si>
  <si>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</si>
  <si>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</si>
  <si>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</si>
  <si>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</si>
  <si>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</si>
  <si>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</si>
  <si>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</si>
  <si>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</si>
  <si>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</si>
  <si>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</si>
  <si>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</si>
  <si>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</si>
  <si>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</si>
  <si>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</si>
  <si>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</si>
  <si>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</si>
  <si>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</si>
  <si>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</si>
  <si>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</si>
  <si>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</si>
  <si>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</si>
  <si>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</si>
  <si>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</si>
  <si>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</si>
  <si>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</si>
  <si>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</si>
  <si>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</si>
  <si>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</si>
  <si>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</si>
  <si>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</si>
  <si>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</si>
  <si>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</si>
  <si>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</si>
  <si>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</si>
  <si>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</si>
  <si>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</si>
  <si>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</si>
  <si>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</si>
  <si>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</si>
  <si>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</si>
  <si>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</si>
  <si>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</si>
  <si>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</si>
  <si>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</si>
  <si>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</si>
  <si>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</si>
  <si>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</si>
  <si>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</si>
  <si>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</si>
  <si>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</si>
  <si>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</si>
  <si>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</si>
  <si>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</si>
  <si>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</si>
  <si>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</si>
  <si>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</si>
  <si>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</si>
  <si>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</si>
  <si>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</si>
  <si>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</si>
  <si>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</si>
  <si>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</si>
  <si>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</si>
  <si>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</si>
  <si>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</si>
  <si>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</si>
  <si>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</si>
  <si>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</si>
  <si>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</si>
  <si>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</si>
  <si>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</si>
  <si>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</si>
  <si>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</si>
  <si>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</si>
  <si>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</si>
  <si>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</si>
  <si>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</si>
  <si>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</si>
  <si>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</si>
  <si>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</si>
  <si>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</si>
  <si>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</si>
  <si>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</si>
  <si>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</si>
  <si>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</si>
  <si>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</si>
  <si>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</si>
  <si>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</si>
  <si>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</si>
  <si>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</si>
  <si>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</si>
  <si>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</si>
  <si>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</si>
  <si>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</si>
  <si>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</si>
  <si>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</si>
  <si>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</si>
  <si>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</si>
  <si>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</si>
  <si>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</si>
  <si>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</si>
  <si>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</si>
  <si>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</si>
  <si>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</si>
  <si>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</si>
  <si>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</si>
  <si>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</si>
  <si>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</si>
  <si>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</si>
  <si>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</si>
  <si>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</si>
  <si>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</si>
  <si>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</si>
  <si>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</si>
  <si>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</si>
  <si>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</si>
  <si>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</si>
  <si>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</si>
  <si>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</si>
  <si>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</si>
  <si>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</si>
  <si>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</si>
  <si>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</si>
  <si>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</si>
  <si>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</si>
  <si>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</si>
  <si>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</si>
  <si>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</si>
  <si>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</si>
  <si>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</si>
  <si>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</si>
  <si>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</si>
  <si>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</si>
  <si>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</si>
  <si>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</si>
  <si>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</si>
  <si>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</si>
  <si>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</si>
  <si>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</si>
  <si>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</si>
  <si>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</si>
  <si>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</si>
  <si>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</si>
  <si>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</si>
  <si>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</si>
  <si>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</si>
  <si>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</si>
  <si>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</si>
  <si>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</si>
  <si>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</si>
  <si>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</si>
  <si>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</si>
  <si>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</si>
  <si>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</si>
  <si>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</si>
  <si>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</si>
  <si>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</si>
  <si>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</si>
  <si>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</si>
  <si>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</si>
  <si>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</si>
  <si>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</si>
  <si>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</si>
  <si>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</si>
  <si>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</si>
  <si>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</si>
  <si>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</si>
  <si>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</si>
  <si>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</si>
  <si>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</si>
  <si>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</si>
  <si>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</si>
  <si>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</si>
  <si>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</si>
  <si>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</si>
  <si>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</si>
  <si>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</si>
  <si>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</si>
  <si>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</si>
  <si>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</si>
  <si>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</si>
  <si>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</si>
  <si>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</si>
  <si>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</si>
  <si>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</si>
  <si>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</si>
  <si>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</si>
  <si>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</si>
  <si>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</si>
  <si>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</si>
  <si>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</si>
  <si>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</si>
  <si>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</si>
  <si>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</si>
  <si>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</si>
  <si>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</si>
  <si>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</si>
  <si>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</si>
  <si>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</si>
  <si>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</si>
  <si>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</si>
  <si>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</si>
  <si>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</si>
  <si>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</si>
  <si>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</si>
  <si>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</si>
  <si>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</si>
  <si>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</si>
  <si>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</si>
  <si>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</si>
  <si>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</si>
  <si>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</si>
  <si>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</si>
  <si>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</si>
  <si>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</si>
  <si>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</si>
  <si>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</si>
  <si>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</si>
  <si>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</si>
  <si>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</si>
  <si>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</si>
  <si>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</si>
  <si>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</si>
  <si>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</si>
  <si>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</si>
  <si>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</si>
  <si>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</si>
  <si>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</si>
  <si>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</si>
  <si>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</si>
  <si>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</si>
  <si>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</si>
  <si>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</si>
  <si>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</si>
  <si>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</si>
  <si>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</si>
  <si>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</si>
  <si>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</si>
  <si>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</si>
  <si>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</si>
  <si>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</si>
  <si>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</si>
  <si>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</si>
  <si>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</si>
  <si>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</si>
  <si>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</si>
  <si>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</si>
  <si>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</si>
  <si>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</si>
  <si>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</si>
  <si>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</si>
  <si>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</si>
  <si>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</si>
  <si>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</si>
  <si>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</si>
  <si>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</si>
  <si>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</si>
  <si>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</si>
  <si>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</si>
  <si>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</si>
  <si>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</si>
  <si>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</si>
  <si>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</si>
  <si>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</si>
  <si>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</si>
  <si>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</si>
  <si>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</si>
  <si>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</si>
  <si>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</si>
  <si>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</si>
  <si>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</si>
  <si>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</si>
  <si>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</si>
  <si>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</si>
  <si>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</si>
  <si>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</si>
  <si>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</si>
  <si>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</si>
  <si>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</si>
  <si>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</si>
  <si>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</si>
  <si>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</si>
  <si>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</si>
  <si>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</si>
  <si>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</si>
  <si>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</si>
  <si>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</si>
  <si>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</si>
  <si>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</si>
  <si>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</si>
  <si>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</si>
  <si>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</si>
  <si>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</si>
  <si>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</si>
  <si>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</si>
  <si>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</si>
  <si>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</si>
  <si>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</si>
  <si>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</si>
  <si>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</si>
  <si>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</si>
  <si>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</si>
  <si>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</si>
  <si>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</si>
  <si>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</si>
  <si>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</si>
  <si>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</si>
  <si>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</si>
  <si>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</si>
  <si>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</si>
  <si>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</si>
  <si>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</si>
  <si>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</si>
  <si>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</si>
  <si>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</si>
  <si>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</si>
  <si>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</si>
  <si>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</si>
  <si>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</si>
  <si>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</si>
  <si>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</si>
  <si>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</si>
  <si>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</si>
  <si>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</si>
  <si>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</si>
  <si>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</si>
  <si>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</si>
  <si>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</si>
  <si>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</si>
  <si>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</si>
  <si>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</si>
  <si>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</si>
  <si>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</si>
  <si>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</si>
  <si>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</si>
  <si>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</si>
  <si>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</si>
  <si>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</si>
  <si>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</si>
  <si>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</si>
  <si>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</si>
  <si>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</si>
  <si>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</si>
  <si>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</si>
  <si>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</si>
  <si>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</si>
  <si>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</si>
  <si>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</si>
  <si>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</si>
  <si>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</si>
  <si>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</si>
  <si>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</si>
  <si>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</si>
  <si>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</si>
  <si>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</si>
  <si>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</si>
  <si>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</si>
  <si>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</si>
  <si>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</si>
  <si>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</si>
  <si>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</si>
  <si>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</si>
  <si>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</si>
  <si>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</si>
  <si>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</si>
  <si>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</si>
  <si>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</si>
  <si>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</si>
  <si>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</si>
  <si>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</si>
  <si>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</si>
  <si>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</si>
  <si>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</si>
  <si>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</si>
  <si>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</si>
  <si>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</si>
  <si>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</si>
  <si>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</si>
  <si>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</si>
  <si>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</si>
  <si>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</si>
  <si>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</si>
  <si>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</si>
  <si>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</si>
  <si>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</si>
  <si>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</si>
  <si>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</si>
  <si>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</si>
  <si>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</si>
  <si>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</si>
  <si>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</si>
  <si>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</si>
  <si>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</si>
  <si>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</si>
  <si>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</si>
  <si>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</si>
  <si>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</si>
  <si>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</si>
  <si>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</si>
  <si>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</si>
  <si>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</si>
  <si>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</si>
  <si>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</si>
  <si>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</si>
  <si>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</si>
  <si>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</si>
  <si>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</si>
  <si>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</si>
  <si>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</si>
  <si>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</si>
  <si>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</si>
  <si>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</si>
  <si>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</si>
  <si>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</si>
  <si>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</si>
  <si>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</si>
  <si>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</si>
  <si>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</si>
  <si>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</si>
  <si>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</si>
  <si>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</si>
  <si>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</si>
  <si>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</si>
  <si>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</si>
  <si>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</si>
  <si>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</si>
  <si>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</si>
  <si>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</si>
  <si>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</si>
  <si>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</si>
  <si>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</si>
  <si>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</si>
  <si>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</si>
  <si>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</si>
  <si>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</si>
  <si>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</si>
  <si>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</si>
  <si>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</si>
  <si>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</si>
  <si>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</si>
  <si>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</si>
  <si>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</si>
  <si>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</si>
  <si>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</si>
  <si>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</si>
  <si>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</si>
  <si>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</si>
  <si>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</si>
  <si>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</si>
  <si>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</si>
  <si>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</si>
  <si>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</si>
  <si>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</si>
  <si>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</si>
  <si>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</si>
  <si>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</si>
  <si>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</si>
  <si>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</si>
  <si>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</si>
  <si>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</si>
  <si>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</si>
  <si>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</si>
  <si>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</si>
  <si>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</si>
  <si>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</si>
  <si>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</si>
  <si>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</si>
  <si>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</si>
  <si>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</si>
  <si>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</si>
  <si>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</si>
  <si>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</si>
  <si>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</si>
  <si>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</si>
  <si>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</si>
  <si>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</si>
  <si>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</si>
  <si>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</si>
  <si>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</si>
  <si>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</si>
  <si>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</si>
  <si>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</si>
  <si>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</si>
  <si>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</si>
  <si>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</si>
  <si>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</si>
  <si>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</si>
  <si>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</si>
  <si>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</si>
  <si>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</si>
  <si>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</si>
  <si>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</si>
  <si>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</si>
  <si>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</si>
  <si>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</si>
  <si>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</si>
  <si>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</si>
  <si>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</si>
  <si>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</si>
  <si>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</si>
  <si>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</si>
  <si>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</si>
  <si>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</si>
  <si>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</si>
  <si>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</si>
  <si>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</si>
  <si>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</si>
  <si>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</si>
  <si>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</si>
  <si>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</si>
  <si>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</si>
  <si>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</si>
  <si>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</si>
  <si>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</si>
  <si>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</si>
  <si>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</si>
  <si>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</si>
  <si>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</si>
  <si>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</si>
  <si>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</si>
  <si>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</si>
  <si>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</si>
  <si>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</si>
  <si>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</si>
  <si>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</si>
  <si>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</si>
  <si>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</si>
  <si>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</si>
  <si>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</si>
  <si>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</si>
  <si>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</si>
  <si>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</si>
  <si>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</si>
  <si>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</si>
  <si>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</si>
  <si>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</si>
  <si>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</si>
  <si>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</si>
  <si>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</si>
  <si>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</si>
  <si>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</si>
  <si>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</si>
  <si>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</si>
  <si>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</si>
  <si>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</si>
  <si>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</si>
  <si>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</si>
  <si>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</si>
  <si>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</si>
  <si>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</si>
  <si>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</si>
  <si>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</si>
  <si>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</si>
  <si>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</si>
  <si>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</si>
  <si>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</si>
  <si>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</si>
  <si>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</si>
  <si>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</si>
  <si>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</si>
  <si>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</si>
  <si>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</si>
  <si>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</si>
  <si>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</si>
  <si>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</si>
  <si>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</si>
  <si>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</si>
  <si>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</si>
  <si>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</si>
  <si>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</si>
  <si>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</si>
  <si>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</si>
  <si>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</si>
  <si>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</si>
  <si>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</si>
  <si>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</si>
  <si>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</si>
  <si>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</si>
  <si>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</si>
  <si>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</si>
  <si>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</si>
  <si>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</si>
  <si>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</si>
  <si>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</si>
  <si>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</si>
  <si>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</si>
  <si>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</si>
  <si>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</si>
  <si>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</si>
  <si>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</si>
  <si>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</si>
  <si>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</si>
  <si>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</si>
  <si>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</si>
  <si>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</si>
  <si>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</si>
  <si>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</si>
  <si>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</si>
  <si>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</si>
  <si>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</si>
  <si>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</si>
  <si>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</si>
  <si>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</si>
  <si>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</si>
  <si>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</si>
  <si>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</si>
  <si>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</si>
  <si>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</si>
  <si>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</si>
  <si>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</si>
  <si>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</si>
  <si>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</si>
  <si>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</si>
  <si>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</si>
  <si>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</si>
  <si>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</si>
  <si>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</si>
  <si>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</si>
  <si>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</si>
  <si>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</si>
  <si>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</si>
  <si>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</si>
  <si>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</si>
  <si>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</si>
  <si>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</si>
  <si>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</si>
  <si>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</si>
  <si>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</si>
  <si>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</si>
  <si>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</si>
  <si>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</si>
  <si>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</si>
  <si>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</si>
  <si>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</si>
  <si>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</si>
  <si>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</si>
  <si>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</si>
  <si>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</si>
  <si>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</si>
  <si>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</si>
  <si>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</si>
  <si>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</si>
  <si>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</si>
  <si>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</si>
  <si>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</si>
  <si>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</si>
  <si>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</si>
  <si>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</si>
  <si>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</si>
  <si>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</si>
  <si>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</si>
  <si>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</si>
  <si>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</si>
  <si>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</si>
  <si>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</si>
  <si>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</si>
  <si>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</si>
  <si>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</si>
  <si>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</si>
  <si>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</si>
  <si>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</si>
  <si>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</si>
  <si>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</si>
  <si>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</si>
  <si>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</si>
  <si>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</si>
  <si>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</si>
  <si>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</si>
  <si>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</si>
  <si>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</si>
  <si>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</si>
  <si>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</si>
  <si>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</si>
  <si>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</si>
  <si>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</si>
  <si>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</si>
  <si>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</si>
  <si>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</si>
  <si>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</si>
  <si>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</si>
  <si>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</si>
  <si>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</si>
  <si>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</si>
  <si>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</si>
  <si>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</si>
  <si>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</si>
  <si>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</si>
  <si>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</si>
  <si>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</si>
  <si>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</si>
  <si>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</si>
  <si>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</si>
  <si>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</si>
  <si>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</si>
  <si>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</si>
  <si>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</si>
  <si>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</si>
  <si>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</si>
  <si>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</si>
  <si>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</si>
  <si>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</si>
  <si>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</si>
  <si>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</si>
  <si>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</si>
  <si>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</si>
  <si>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</si>
  <si>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</si>
  <si>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</si>
  <si>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</si>
  <si>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</si>
  <si>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</si>
  <si>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</si>
  <si>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</si>
  <si>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</si>
  <si>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</si>
  <si>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</si>
  <si>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</si>
  <si>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</si>
  <si>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</si>
  <si>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</si>
  <si>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</si>
  <si>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</si>
  <si>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</si>
  <si>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</si>
  <si>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</si>
  <si>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</si>
  <si>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</si>
  <si>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</si>
  <si>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</si>
  <si>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</si>
  <si>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</si>
  <si>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</si>
  <si>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</si>
  <si>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</si>
  <si>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</si>
  <si>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</si>
  <si>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</si>
  <si>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</si>
  <si>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</si>
  <si>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</si>
  <si>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</si>
  <si>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</si>
  <si>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</si>
  <si>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</si>
  <si>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</si>
  <si>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</si>
  <si>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</si>
  <si>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</si>
  <si>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</si>
  <si>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</si>
  <si>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</si>
  <si>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</si>
  <si>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</si>
  <si>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</si>
  <si>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</si>
  <si>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</si>
  <si>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</si>
  <si>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</si>
  <si>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</si>
  <si>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</si>
  <si>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</si>
  <si>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</si>
  <si>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</si>
  <si>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</si>
  <si>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</si>
  <si>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</si>
  <si>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</si>
  <si>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</si>
  <si>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</si>
  <si>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</si>
  <si>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</si>
  <si>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</si>
  <si>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</si>
  <si>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</si>
  <si>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</si>
  <si>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</si>
  <si>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</si>
  <si>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</si>
  <si>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</si>
  <si>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</si>
  <si>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</si>
  <si>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</si>
  <si>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</si>
  <si>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</si>
  <si>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</si>
  <si>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</si>
  <si>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</si>
  <si>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</si>
  <si>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</si>
  <si>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</si>
  <si>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</si>
  <si>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</si>
  <si>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</si>
  <si>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</si>
  <si>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</si>
  <si>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</si>
  <si>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</si>
  <si>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</si>
  <si>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</si>
  <si>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</si>
  <si>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</si>
  <si>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</si>
  <si>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</si>
  <si>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</si>
  <si>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</si>
  <si>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</si>
  <si>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</si>
  <si>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</si>
  <si>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</si>
  <si>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</si>
  <si>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</si>
  <si>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</si>
  <si>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</si>
  <si>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</si>
  <si>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</si>
  <si>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</si>
  <si>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</si>
  <si>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</si>
  <si>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</si>
  <si>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</si>
  <si>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</si>
  <si>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</si>
  <si>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</si>
  <si>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</si>
  <si>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</si>
  <si>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</si>
  <si>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</si>
  <si>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</si>
  <si>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</si>
  <si>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</si>
  <si>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</si>
  <si>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</si>
  <si>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</si>
  <si>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</si>
  <si>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</si>
  <si>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</si>
  <si>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</si>
  <si>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</si>
  <si>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</si>
  <si>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</si>
  <si>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</si>
  <si>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</si>
  <si>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</si>
  <si>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</si>
  <si>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</si>
  <si>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</si>
  <si>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</si>
  <si>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</si>
  <si>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</si>
  <si>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</si>
  <si>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</si>
  <si>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</si>
  <si>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</si>
  <si>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</si>
  <si>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</si>
  <si>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</si>
  <si>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</si>
  <si>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</si>
  <si>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</si>
  <si>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</si>
  <si>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</si>
  <si>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</si>
  <si>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</si>
  <si>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</si>
  <si>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</si>
  <si>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</si>
  <si>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</si>
  <si>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</si>
  <si>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</si>
  <si>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</si>
  <si>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</si>
  <si>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</si>
  <si>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</si>
  <si>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</si>
  <si>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</si>
  <si>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</si>
  <si>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</si>
  <si>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</si>
  <si>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</si>
  <si>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</si>
  <si>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</si>
  <si>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</si>
  <si>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</si>
  <si>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</si>
  <si>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</si>
  <si>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</si>
  <si>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</si>
  <si>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</si>
  <si>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</si>
  <si>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</si>
  <si>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</si>
  <si>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</si>
  <si>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</si>
  <si>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</si>
  <si>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</si>
  <si>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</si>
  <si>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</si>
  <si>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</si>
  <si>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</si>
  <si>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</si>
  <si>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</si>
  <si>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</si>
  <si>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</si>
  <si>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</si>
  <si>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</si>
  <si>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</si>
  <si>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</si>
  <si>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</si>
  <si>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</si>
  <si>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</si>
  <si>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</si>
  <si>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</si>
  <si>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</si>
  <si>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</si>
  <si>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</si>
  <si>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</si>
  <si>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</si>
  <si>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</si>
  <si>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</si>
  <si>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</si>
  <si>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</si>
  <si>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</si>
  <si>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</si>
  <si>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</si>
  <si>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</si>
  <si>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</si>
  <si>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</si>
  <si>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</si>
  <si>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</si>
  <si>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</si>
  <si>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</si>
  <si>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</si>
  <si>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</si>
  <si>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</si>
  <si>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</si>
  <si>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</si>
  <si>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</si>
  <si>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</si>
  <si>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</si>
  <si>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</si>
  <si>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</si>
  <si>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</si>
  <si>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</si>
  <si>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</si>
  <si>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</si>
  <si>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</si>
  <si>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</si>
  <si>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</si>
  <si>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</si>
  <si>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</si>
  <si>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</si>
  <si>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</si>
  <si>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</si>
  <si>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</si>
  <si>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</si>
  <si>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</si>
  <si>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</si>
  <si>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</si>
  <si>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</si>
  <si>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</si>
  <si>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</si>
  <si>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</si>
  <si>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</si>
  <si>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</si>
  <si>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</si>
  <si>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</si>
  <si>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</si>
  <si>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</si>
  <si>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</si>
  <si>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</si>
  <si>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</si>
  <si>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</si>
  <si>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</si>
  <si>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</si>
  <si>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</si>
  <si>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</si>
  <si>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</si>
  <si>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</si>
  <si>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</si>
  <si>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</si>
  <si>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</si>
  <si>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</si>
  <si>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</si>
  <si>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</si>
  <si>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</si>
  <si>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</si>
  <si>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</si>
  <si>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</si>
  <si>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</si>
  <si>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</si>
  <si>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</si>
  <si>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</si>
  <si>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</si>
  <si>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</si>
  <si>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</si>
  <si>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</si>
  <si>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</si>
  <si>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</si>
  <si>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</si>
  <si>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</si>
  <si>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</si>
  <si>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</si>
  <si>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</si>
  <si>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</si>
  <si>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</si>
  <si>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</si>
  <si>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</si>
  <si>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</si>
  <si>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</si>
  <si>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</si>
  <si>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</si>
  <si>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</si>
  <si>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</si>
  <si>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</si>
  <si>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</si>
  <si>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</si>
  <si>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</si>
  <si>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</si>
  <si>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</si>
  <si>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</si>
  <si>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</si>
  <si>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</si>
  <si>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</si>
  <si>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</si>
  <si>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</si>
  <si>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</si>
  <si>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</si>
  <si>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</si>
  <si>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</si>
  <si>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</si>
  <si>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</si>
  <si>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</si>
  <si>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</si>
  <si>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</si>
  <si>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</si>
  <si>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</si>
  <si>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</si>
  <si>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</si>
  <si>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</si>
  <si>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</si>
  <si>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</si>
  <si>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</si>
  <si>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</si>
  <si>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</si>
  <si>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</si>
  <si>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</si>
  <si>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</si>
  <si>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</si>
  <si>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</si>
  <si>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</si>
  <si>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</si>
  <si>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</si>
  <si>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</si>
  <si>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</si>
  <si>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</si>
  <si>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</si>
  <si>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</si>
  <si>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</si>
  <si>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</si>
  <si>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</si>
  <si>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</si>
  <si>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</si>
  <si>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</si>
  <si>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</si>
  <si>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</si>
  <si>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</si>
  <si>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</si>
  <si>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</si>
  <si>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</si>
  <si>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</si>
  <si>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</si>
  <si>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</si>
  <si>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</si>
  <si>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</si>
  <si>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</si>
  <si>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</si>
  <si>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</si>
  <si>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</si>
  <si>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</si>
  <si>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</si>
  <si>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</si>
  <si>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</si>
  <si>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</si>
  <si>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</si>
  <si>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</si>
  <si>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</si>
  <si>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</si>
  <si>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</si>
  <si>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</si>
  <si>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</si>
  <si>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</si>
  <si>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</si>
  <si>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</si>
  <si>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</si>
  <si>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</si>
  <si>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</si>
  <si>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</si>
  <si>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</si>
  <si>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</si>
  <si>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</si>
  <si>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</si>
  <si>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</si>
  <si>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</si>
  <si>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</si>
  <si>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</si>
  <si>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</si>
  <si>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</si>
  <si>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</si>
  <si>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</si>
  <si>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</si>
  <si>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</si>
  <si>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</si>
  <si>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</si>
  <si>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</si>
  <si>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</si>
  <si>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</si>
  <si>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</si>
  <si>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</si>
  <si>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</si>
  <si>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</si>
  <si>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</si>
  <si>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</si>
  <si>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</si>
  <si>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</si>
  <si>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</si>
  <si>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</si>
  <si>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</si>
  <si>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</si>
  <si>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</si>
  <si>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</si>
  <si>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</si>
  <si>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</si>
  <si>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</si>
  <si>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</si>
  <si>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</si>
  <si>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</si>
  <si>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</si>
  <si>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</si>
  <si>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</si>
  <si>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</si>
  <si>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</si>
  <si>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</si>
  <si>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</si>
  <si>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</si>
  <si>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</si>
  <si>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</si>
  <si>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</si>
  <si>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</si>
  <si>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</si>
  <si>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</si>
  <si>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</si>
  <si>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</si>
  <si>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</si>
  <si>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</si>
  <si>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</si>
  <si>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</si>
  <si>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</si>
  <si>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</si>
  <si>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</si>
  <si>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</si>
  <si>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</si>
  <si>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</si>
  <si>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</si>
  <si>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</si>
  <si>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</si>
  <si>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</si>
  <si>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</si>
  <si>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</si>
  <si>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</si>
  <si>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</si>
  <si>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</si>
  <si>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</si>
  <si>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</si>
  <si>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</si>
  <si>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</si>
  <si>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</si>
  <si>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</si>
  <si>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</si>
  <si>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</si>
  <si>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</si>
  <si>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</si>
  <si>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</si>
  <si>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</si>
  <si>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</si>
  <si>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</si>
  <si>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</si>
  <si>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</si>
  <si>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</si>
  <si>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</si>
  <si>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</si>
  <si>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</si>
  <si>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</si>
  <si>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</si>
  <si>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</si>
  <si>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</si>
  <si>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</si>
  <si>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</si>
  <si>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</si>
  <si>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</si>
  <si>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</si>
  <si>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</si>
  <si>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</si>
  <si>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</si>
  <si>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</si>
  <si>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</si>
  <si>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</si>
  <si>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</si>
  <si>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</si>
  <si>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</si>
  <si>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</si>
  <si>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</si>
  <si>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</si>
  <si>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</si>
  <si>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</si>
  <si>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</si>
  <si>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</si>
  <si>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</si>
  <si>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</si>
  <si>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</si>
  <si>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</si>
  <si>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</si>
  <si>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</si>
  <si>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</si>
  <si>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</si>
  <si>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</si>
  <si>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</si>
  <si>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</si>
  <si>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</si>
  <si>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</si>
  <si>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</si>
  <si>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</si>
  <si>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</si>
  <si>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</si>
  <si>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</si>
  <si>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</si>
  <si>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</si>
  <si>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</si>
  <si>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</si>
  <si>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</si>
  <si>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</si>
  <si>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</si>
  <si>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</si>
  <si>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</si>
  <si>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</si>
  <si>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</si>
  <si>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</si>
  <si>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</si>
  <si>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</si>
  <si>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</si>
  <si>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</si>
  <si>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</si>
  <si>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</si>
  <si>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</si>
  <si>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</si>
  <si>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</si>
  <si>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</si>
  <si>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</si>
  <si>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</si>
  <si>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</si>
  <si>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</si>
  <si>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</si>
  <si>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</si>
  <si>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</si>
  <si>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</si>
  <si>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</si>
  <si>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</si>
  <si>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</si>
  <si>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</si>
  <si>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</si>
  <si>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</si>
  <si>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</si>
  <si>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</si>
  <si>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</si>
  <si>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</si>
  <si>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</si>
  <si>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</si>
  <si>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</si>
  <si>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</si>
  <si>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</si>
  <si>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</si>
  <si>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</si>
  <si>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</si>
  <si>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</si>
  <si>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</si>
  <si>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</si>
  <si>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</si>
  <si>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</si>
  <si>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</si>
  <si>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</si>
  <si>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</si>
  <si>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</si>
  <si>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</si>
  <si>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</si>
  <si>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</si>
  <si>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</si>
  <si>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</si>
  <si>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</si>
  <si>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</si>
  <si>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</si>
  <si>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</si>
  <si>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</si>
  <si>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</si>
  <si>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</si>
  <si>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</si>
  <si>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</si>
  <si>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</si>
  <si>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</si>
  <si>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</si>
  <si>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</si>
  <si>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</si>
  <si>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</si>
  <si>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</si>
  <si>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</si>
  <si>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</si>
  <si>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</si>
  <si>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</si>
  <si>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</si>
  <si>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</si>
  <si>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</si>
  <si>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</si>
  <si>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</si>
  <si>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</si>
  <si>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</si>
  <si>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</si>
  <si>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</si>
  <si>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</si>
  <si>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</si>
  <si>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</si>
  <si>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</si>
  <si>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</si>
  <si>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</si>
  <si>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</si>
  <si>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</si>
  <si>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</si>
  <si>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</si>
  <si>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</si>
  <si>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</si>
  <si>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</si>
  <si>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</si>
  <si>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</si>
  <si>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</si>
  <si>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</si>
  <si>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</si>
  <si>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</si>
  <si>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</si>
  <si>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</si>
  <si>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</si>
  <si>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</si>
  <si>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</si>
  <si>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</si>
  <si>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</si>
  <si>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</si>
  <si>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</si>
  <si>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</si>
  <si>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</si>
  <si>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</si>
  <si>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</si>
  <si>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</si>
  <si>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</si>
  <si>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</si>
  <si>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</si>
  <si>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</si>
  <si>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</si>
  <si>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</si>
  <si>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</si>
  <si>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</si>
  <si>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</si>
  <si>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</si>
  <si>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</si>
  <si>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</si>
  <si>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</si>
  <si>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</si>
  <si>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</si>
  <si>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</si>
  <si>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</si>
  <si>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</si>
  <si>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</si>
  <si>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</si>
  <si>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</si>
  <si>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</si>
  <si>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</si>
  <si>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</si>
  <si>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</si>
  <si>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</si>
  <si>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</si>
  <si>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</si>
  <si>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</si>
  <si>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</si>
  <si>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</si>
  <si>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</si>
  <si>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</si>
  <si>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</si>
  <si>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</si>
  <si>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</si>
  <si>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</si>
  <si>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</si>
  <si>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</si>
  <si>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</si>
  <si>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</si>
  <si>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</si>
  <si>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</si>
  <si>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</si>
  <si>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</si>
  <si>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</si>
  <si>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</si>
  <si>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</si>
  <si>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</si>
  <si>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</si>
  <si>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</si>
  <si>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</si>
  <si>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</si>
  <si>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</si>
  <si>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</si>
  <si>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</si>
  <si>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</si>
  <si>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</si>
  <si>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</si>
  <si>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</si>
  <si>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</si>
  <si>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</si>
  <si>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</si>
  <si>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</si>
  <si>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</si>
  <si>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</si>
  <si>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</si>
  <si>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</si>
  <si>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</si>
  <si>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</si>
  <si>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</si>
  <si>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</si>
  <si>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</si>
  <si>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</si>
  <si>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</si>
  <si>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</si>
  <si>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</si>
  <si>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</si>
  <si>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</si>
  <si>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</si>
  <si>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</si>
  <si>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</si>
  <si>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</si>
  <si>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</si>
  <si>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</si>
  <si>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</si>
  <si>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</si>
  <si>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</si>
  <si>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</si>
  <si>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</si>
  <si>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</si>
  <si>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</si>
  <si>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</si>
  <si>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</si>
  <si>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</si>
  <si>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</si>
  <si>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</si>
  <si>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</si>
  <si>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</si>
  <si>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</si>
  <si>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</si>
  <si>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</si>
  <si>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</si>
  <si>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</si>
  <si>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</si>
  <si>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</si>
  <si>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</si>
  <si>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</si>
  <si>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</si>
  <si>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</si>
  <si>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</si>
  <si>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</si>
  <si>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</si>
  <si>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</si>
  <si>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</si>
  <si>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</si>
  <si>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</si>
  <si>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</si>
  <si>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</si>
  <si>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</si>
  <si>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</si>
  <si>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</si>
  <si>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</si>
  <si>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</si>
  <si>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</si>
  <si>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</si>
  <si>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</si>
  <si>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</si>
  <si>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</si>
  <si>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</si>
  <si>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</si>
  <si>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</si>
  <si>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</si>
  <si>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</si>
  <si>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</si>
  <si>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</si>
  <si>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</si>
  <si>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</si>
  <si>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</si>
  <si>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</si>
  <si>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</si>
  <si>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</si>
  <si>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</si>
  <si>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</si>
  <si>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</si>
  <si>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</si>
  <si>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</si>
  <si>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</si>
  <si>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</si>
  <si>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</si>
  <si>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</si>
  <si>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</si>
  <si>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</si>
  <si>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</si>
  <si>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</si>
  <si>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</si>
  <si>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</si>
  <si>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</si>
  <si>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</si>
  <si>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</si>
  <si>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</si>
  <si>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</si>
  <si>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</si>
  <si>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</si>
  <si>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</si>
  <si>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</si>
  <si>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</si>
  <si>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</si>
  <si>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</si>
  <si>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</si>
  <si>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</si>
  <si>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</si>
  <si>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</si>
  <si>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</si>
  <si>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</si>
  <si>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</si>
  <si>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</si>
  <si>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</si>
  <si>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</si>
  <si>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</si>
  <si>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</si>
  <si>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</si>
  <si>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</si>
  <si>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</si>
  <si>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</si>
  <si>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</si>
  <si>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</si>
  <si>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</si>
  <si>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</si>
  <si>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</si>
  <si>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</si>
  <si>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</si>
  <si>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</si>
  <si>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</si>
  <si>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</si>
  <si>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</si>
  <si>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</si>
  <si>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</si>
  <si>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</si>
  <si>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</si>
  <si>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</si>
  <si>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</si>
  <si>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</si>
  <si>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</si>
  <si>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</si>
  <si>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</si>
  <si>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</si>
  <si>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</si>
  <si>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</si>
  <si>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</si>
  <si>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</si>
  <si>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</si>
  <si>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</si>
  <si>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</si>
  <si>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</si>
  <si>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</si>
  <si>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</si>
  <si>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</si>
  <si>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</si>
  <si>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</si>
  <si>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</si>
  <si>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</si>
  <si>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</si>
  <si>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</si>
  <si>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</si>
  <si>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</si>
  <si>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</si>
  <si>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</si>
  <si>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</si>
  <si>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</si>
  <si>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</si>
  <si>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</si>
  <si>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</si>
  <si>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</si>
  <si>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</si>
  <si>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</si>
  <si>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</si>
  <si>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</si>
  <si>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</si>
  <si>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</si>
  <si>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</si>
  <si>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</si>
  <si>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</si>
  <si>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</si>
  <si>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</si>
  <si>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</si>
  <si>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</si>
  <si>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</si>
  <si>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</si>
  <si>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</si>
  <si>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</si>
  <si>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</si>
  <si>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</si>
  <si>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</si>
  <si>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</si>
  <si>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</si>
  <si>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</si>
  <si>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</si>
  <si>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</si>
  <si>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</si>
  <si>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</si>
  <si>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</si>
  <si>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</si>
  <si>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</si>
  <si>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</si>
  <si>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</si>
  <si>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</si>
  <si>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</si>
  <si>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</si>
  <si>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</si>
  <si>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</si>
  <si>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</si>
  <si>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</si>
  <si>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</si>
  <si>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</si>
  <si>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</si>
  <si>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</si>
  <si>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</si>
  <si>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</si>
  <si>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</si>
  <si>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</si>
  <si>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</si>
  <si>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</si>
  <si>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</si>
  <si>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</si>
  <si>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</si>
  <si>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</si>
  <si>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</si>
  <si>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</si>
  <si>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</si>
  <si>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</si>
  <si>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</si>
  <si>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</si>
  <si>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</si>
  <si>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</si>
  <si>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</si>
  <si>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</si>
  <si>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</si>
  <si>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</si>
  <si>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</si>
  <si>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</si>
  <si>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</si>
  <si>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</si>
  <si>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</si>
  <si>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</si>
  <si>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</si>
  <si>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</si>
  <si>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</si>
  <si>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</si>
  <si>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</si>
  <si>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</si>
  <si>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</si>
  <si>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</si>
  <si>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</si>
  <si>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</si>
  <si>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</si>
  <si>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</si>
  <si>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</si>
  <si>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</si>
  <si>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</si>
  <si>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</si>
  <si>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</si>
  <si>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</si>
  <si>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</si>
  <si>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</si>
  <si>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</si>
  <si>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</si>
  <si>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</si>
  <si>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</si>
  <si>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</si>
  <si>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</si>
  <si>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</si>
  <si>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</si>
  <si>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</si>
  <si>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</si>
  <si>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</si>
  <si>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</si>
  <si>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</si>
  <si>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</si>
  <si>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</si>
  <si>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</si>
  <si>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</si>
  <si>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</si>
  <si>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</si>
  <si>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</si>
  <si>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</si>
  <si>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</si>
  <si>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</si>
  <si>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</si>
  <si>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</si>
  <si>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</si>
  <si>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</si>
  <si>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</si>
  <si>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</si>
  <si>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</si>
  <si>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</si>
  <si>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</si>
  <si>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</si>
  <si>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</si>
  <si>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</si>
  <si>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</si>
  <si>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</si>
  <si>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</si>
  <si>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</si>
  <si>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</si>
  <si>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</si>
  <si>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</si>
  <si>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</si>
  <si>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</si>
  <si>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</si>
  <si>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</si>
  <si>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</si>
  <si>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</si>
  <si>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</si>
  <si>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</si>
  <si>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</si>
  <si>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</si>
  <si>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</si>
  <si>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</si>
  <si>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</si>
  <si>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</si>
  <si>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</si>
  <si>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</si>
  <si>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</si>
  <si>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</si>
  <si>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</si>
  <si>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</si>
  <si>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</si>
  <si>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</si>
  <si>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</si>
  <si>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</si>
  <si>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</si>
  <si>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</si>
  <si>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</si>
  <si>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</si>
  <si>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</si>
  <si>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</si>
  <si>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</si>
  <si>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</si>
  <si>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</si>
  <si>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</si>
  <si>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</si>
  <si>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</si>
  <si>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</si>
  <si>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</si>
  <si>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</si>
  <si>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</si>
  <si>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</si>
  <si>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</si>
  <si>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</si>
  <si>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</si>
  <si>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</si>
  <si>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</si>
  <si>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</si>
  <si>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</si>
  <si>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</si>
  <si>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</si>
  <si>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</si>
  <si>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</si>
  <si>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</si>
  <si>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</si>
  <si>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</si>
  <si>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</si>
  <si>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</si>
  <si>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</si>
  <si>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</si>
  <si>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</si>
  <si>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</si>
  <si>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</si>
  <si>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</si>
  <si>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</si>
  <si>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</si>
  <si>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</si>
  <si>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</si>
  <si>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</si>
  <si>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</si>
  <si>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</si>
  <si>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</si>
  <si>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</si>
  <si>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</si>
  <si>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</si>
  <si>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</si>
  <si>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</si>
  <si>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</si>
  <si>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</si>
  <si>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</si>
  <si>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</si>
  <si>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</si>
  <si>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</si>
  <si>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</si>
  <si>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</si>
  <si>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</si>
  <si>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</si>
  <si>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</si>
  <si>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</si>
  <si>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</si>
  <si>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</si>
  <si>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</si>
  <si>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</si>
  <si>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</si>
  <si>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</si>
  <si>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</si>
  <si>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</si>
  <si>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</si>
  <si>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</si>
  <si>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</si>
  <si>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</si>
  <si>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</si>
  <si>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</si>
  <si>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</si>
  <si>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</si>
  <si>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</si>
  <si>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</si>
  <si>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</si>
  <si>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</si>
  <si>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</si>
  <si>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</si>
  <si>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</si>
  <si>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</si>
  <si>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</si>
  <si>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</si>
  <si>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</si>
  <si>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</si>
  <si>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</si>
  <si>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</si>
  <si>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</si>
  <si>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</si>
  <si>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</si>
  <si>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</si>
  <si>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</si>
  <si>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</si>
  <si>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</si>
  <si>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</si>
  <si>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</si>
  <si>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</si>
  <si>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</si>
  <si>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</si>
  <si>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</si>
  <si>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</si>
  <si>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</si>
  <si>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</si>
  <si>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</si>
  <si>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</si>
  <si>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</si>
  <si>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</si>
  <si>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</si>
  <si>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</si>
  <si>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</si>
  <si>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</si>
  <si>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</si>
  <si>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</si>
  <si>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</si>
  <si>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</si>
  <si>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</si>
  <si>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</si>
  <si>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</si>
  <si>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</si>
  <si>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</si>
  <si>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</si>
  <si>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</si>
  <si>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</si>
  <si>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</si>
  <si>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</si>
  <si>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</si>
  <si>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</si>
  <si>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</si>
  <si>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</si>
  <si>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</si>
  <si>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</si>
  <si>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</si>
  <si>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</si>
  <si>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</si>
  <si>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</si>
  <si>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</si>
  <si>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</si>
  <si>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</si>
  <si>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</si>
  <si>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</si>
  <si>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</si>
  <si>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</si>
  <si>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</si>
  <si>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</si>
  <si>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</si>
  <si>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</si>
  <si>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</si>
  <si>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</si>
  <si>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</si>
  <si>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</si>
  <si>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</si>
  <si>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</si>
  <si>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</si>
  <si>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</si>
  <si>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</si>
  <si>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</si>
  <si>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</si>
  <si>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</si>
  <si>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</si>
  <si>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</si>
  <si>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</si>
  <si>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</si>
  <si>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</si>
  <si>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</si>
  <si>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</si>
  <si>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</si>
  <si>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</si>
  <si>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</si>
  <si>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</si>
  <si>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</si>
  <si>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</si>
  <si>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</si>
  <si>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</si>
  <si>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</si>
  <si>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</si>
  <si>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</si>
  <si>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</si>
  <si>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</si>
  <si>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</si>
  <si>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</si>
  <si>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</si>
  <si>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</si>
  <si>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</si>
  <si>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</si>
  <si>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</si>
  <si>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</si>
  <si>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</si>
  <si>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</si>
  <si>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</si>
  <si>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</si>
  <si>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</si>
  <si>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</si>
  <si>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</si>
  <si>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</si>
  <si>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</si>
  <si>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</si>
  <si>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</si>
  <si>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</si>
  <si>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</si>
  <si>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</si>
  <si>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</si>
  <si>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</si>
  <si>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</si>
  <si>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</si>
  <si>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</si>
  <si>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</si>
  <si>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</si>
  <si>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</si>
  <si>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</si>
  <si>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</si>
  <si>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</si>
  <si>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</si>
  <si>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</si>
  <si>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</si>
  <si>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</si>
  <si>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</si>
  <si>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</si>
  <si>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</si>
  <si>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</si>
  <si>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</si>
  <si>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</si>
  <si>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</si>
  <si>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</si>
  <si>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</si>
  <si>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</si>
  <si>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</si>
  <si>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</si>
  <si>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</si>
  <si>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</si>
  <si>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</si>
  <si>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</si>
  <si>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</si>
  <si>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</si>
  <si>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</si>
  <si>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</si>
  <si>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</si>
  <si>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</si>
  <si>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</si>
  <si>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</si>
  <si>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</si>
  <si>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</si>
  <si>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</si>
  <si>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</si>
  <si>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</si>
  <si>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</si>
  <si>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</si>
  <si>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</si>
  <si>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</si>
  <si>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</si>
  <si>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</si>
  <si>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</si>
  <si>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</si>
  <si>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</si>
  <si>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</si>
  <si>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</si>
  <si>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</si>
  <si>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</si>
  <si>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</si>
  <si>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</si>
  <si>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</si>
  <si>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</si>
  <si>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</si>
  <si>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</si>
  <si>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</si>
  <si>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</si>
  <si>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</si>
  <si>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</si>
  <si>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</si>
  <si>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</si>
  <si>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</si>
  <si>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</si>
  <si>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</si>
  <si>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</si>
  <si>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</si>
  <si>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</si>
  <si>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</si>
  <si>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</si>
  <si>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</si>
  <si>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</si>
  <si>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</si>
  <si>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</si>
  <si>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</si>
  <si>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</si>
  <si>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</si>
  <si>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</si>
  <si>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</si>
  <si>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</si>
  <si>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</si>
  <si>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</si>
  <si>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</si>
  <si>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</si>
  <si>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</si>
  <si>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</si>
  <si>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</si>
  <si>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</si>
  <si>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</si>
  <si>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</si>
  <si>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</si>
  <si>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</si>
  <si>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</si>
  <si>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</si>
  <si>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</si>
  <si>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</si>
  <si>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</si>
  <si>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</si>
  <si>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</si>
  <si>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</si>
  <si>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</si>
  <si>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</si>
  <si>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</si>
  <si>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</si>
  <si>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</si>
  <si>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</si>
  <si>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</si>
  <si>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</si>
  <si>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</si>
  <si>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</si>
  <si>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</si>
  <si>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</si>
  <si>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</si>
  <si>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</si>
  <si>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</si>
  <si>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</si>
  <si>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</si>
  <si>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</si>
  <si>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</si>
  <si>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</si>
  <si>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</si>
  <si>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</si>
  <si>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</si>
  <si>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</si>
  <si>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</si>
  <si>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</si>
  <si>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</si>
  <si>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</si>
  <si>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</si>
  <si>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</si>
  <si>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</si>
  <si>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</si>
  <si>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</si>
  <si>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</si>
  <si>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</si>
  <si>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</si>
  <si>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</si>
  <si>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</si>
  <si>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</si>
  <si>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</si>
  <si>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</si>
  <si>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</si>
  <si>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</si>
  <si>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</si>
  <si>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</si>
  <si>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</si>
  <si>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</si>
  <si>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</si>
  <si>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</si>
  <si>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</si>
  <si>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</si>
  <si>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</si>
  <si>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</si>
  <si>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</si>
  <si>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</si>
  <si>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</si>
  <si>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</si>
  <si>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</si>
  <si>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</si>
  <si>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</si>
  <si>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</si>
  <si>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</si>
  <si>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</si>
  <si>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</si>
  <si>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</si>
  <si>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</si>
  <si>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</si>
  <si>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</si>
  <si>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</si>
  <si>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</si>
  <si>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</si>
  <si>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</si>
  <si>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</si>
  <si>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</si>
  <si>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</si>
  <si>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</si>
  <si>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</si>
  <si>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</si>
  <si>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</si>
  <si>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</si>
  <si>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</si>
  <si>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</si>
  <si>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</si>
  <si>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</si>
  <si>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</si>
  <si>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</si>
  <si>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</si>
  <si>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</si>
  <si>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</si>
  <si>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</si>
  <si>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</si>
  <si>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</si>
  <si>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</si>
  <si>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</si>
  <si>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</si>
  <si>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</si>
  <si>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</si>
  <si>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</si>
  <si>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</si>
  <si>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</si>
  <si>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</si>
  <si>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</si>
  <si>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</si>
  <si>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</si>
  <si>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</si>
  <si>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</si>
  <si>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</si>
  <si>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</si>
  <si>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</si>
  <si>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</si>
  <si>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</si>
  <si>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</si>
  <si>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</si>
  <si>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</si>
  <si>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</si>
  <si>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</si>
  <si>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</si>
  <si>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</si>
  <si>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</si>
  <si>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</si>
  <si>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</si>
  <si>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</si>
  <si>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</si>
  <si>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</si>
  <si>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</si>
  <si>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</si>
  <si>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</si>
  <si>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</si>
  <si>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</si>
  <si>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</si>
  <si>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</si>
  <si>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</si>
  <si>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</si>
  <si>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</si>
  <si>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</si>
  <si>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</si>
  <si>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</si>
  <si>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</si>
  <si>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</si>
  <si>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</si>
  <si>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</si>
  <si>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</si>
  <si>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</si>
  <si>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</si>
  <si>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</si>
  <si>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</si>
  <si>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</si>
  <si>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</si>
  <si>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</si>
  <si>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</si>
  <si>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</si>
  <si>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</si>
  <si>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</si>
  <si>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</si>
  <si>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</si>
  <si>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</si>
  <si>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</si>
  <si>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</si>
  <si>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</si>
  <si>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</si>
  <si>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</si>
  <si>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</si>
  <si>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</si>
  <si>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</si>
  <si>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</si>
  <si>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</si>
  <si>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</si>
  <si>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</si>
  <si>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</si>
  <si>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</si>
  <si>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</si>
  <si>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</si>
  <si>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</si>
  <si>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</si>
  <si>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</si>
  <si>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</si>
  <si>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</si>
  <si>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</si>
  <si>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</si>
  <si>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</si>
  <si>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</si>
  <si>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</si>
  <si>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</si>
  <si>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</si>
  <si>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</si>
  <si>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</si>
  <si>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</si>
  <si>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</si>
  <si>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</si>
  <si>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</si>
  <si>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</si>
  <si>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</si>
  <si>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</si>
  <si>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</si>
  <si>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</si>
  <si>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</si>
  <si>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</si>
  <si>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</si>
  <si>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</si>
  <si>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</si>
  <si>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</si>
  <si>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</si>
  <si>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</si>
  <si>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</si>
  <si>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</si>
  <si>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</si>
  <si>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</si>
  <si>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</si>
  <si>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</si>
  <si>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</si>
  <si>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</si>
  <si>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</si>
  <si>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</si>
  <si>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</si>
  <si>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</si>
  <si>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</si>
  <si>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</si>
  <si>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</si>
  <si>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</si>
  <si>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</si>
  <si>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</si>
  <si>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</si>
  <si>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</si>
  <si>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</si>
  <si>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</si>
  <si>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</si>
  <si>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</si>
  <si>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</si>
  <si>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</si>
  <si>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</si>
  <si>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</si>
  <si>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</si>
  <si>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</si>
  <si>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</si>
  <si>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</si>
  <si>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</si>
  <si>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</si>
  <si>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</si>
  <si>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</si>
  <si>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</si>
  <si>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</si>
  <si>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</si>
  <si>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</si>
  <si>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</si>
  <si>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</si>
  <si>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</si>
  <si>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</si>
  <si>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</si>
  <si>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</si>
  <si>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</si>
  <si>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</si>
  <si>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</si>
  <si>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</si>
  <si>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</si>
  <si>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</si>
  <si>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</si>
  <si>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</si>
  <si>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</si>
  <si>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</si>
  <si>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</si>
  <si>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</si>
  <si>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</si>
  <si>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</si>
  <si>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</si>
  <si>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</si>
  <si>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</si>
  <si>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</si>
  <si>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</si>
  <si>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</si>
  <si>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</si>
  <si>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</si>
  <si>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</si>
  <si>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</si>
  <si>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</si>
  <si>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</si>
  <si>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</si>
  <si>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</si>
  <si>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</si>
  <si>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</si>
  <si>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</si>
  <si>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</si>
  <si>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</si>
  <si>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</si>
  <si>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</si>
  <si>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</si>
  <si>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</si>
  <si>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</si>
  <si>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</si>
  <si>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</si>
  <si>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</si>
  <si>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</si>
  <si>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</si>
  <si>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</si>
  <si>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</si>
  <si>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</si>
  <si>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</si>
  <si>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</si>
  <si>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</si>
  <si>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</si>
  <si>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</si>
  <si>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</si>
  <si>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</si>
  <si>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</si>
  <si>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</si>
  <si>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</si>
  <si>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</si>
  <si>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</si>
  <si>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</si>
  <si>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</si>
  <si>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</si>
  <si>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</si>
  <si>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</si>
  <si>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</si>
  <si>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</si>
  <si>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</si>
  <si>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</si>
  <si>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</si>
  <si>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</si>
  <si>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</si>
  <si>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</si>
  <si>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</si>
  <si>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</si>
  <si>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</si>
  <si>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</si>
  <si>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</si>
  <si>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</si>
  <si>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</si>
  <si>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</si>
  <si>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</si>
  <si>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</si>
  <si>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</si>
  <si>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</si>
  <si>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</si>
  <si>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</si>
  <si>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</si>
  <si>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</si>
  <si>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</si>
  <si>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</si>
  <si>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</si>
  <si>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</si>
  <si>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</si>
  <si>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</si>
  <si>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</si>
  <si>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</si>
  <si>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</si>
  <si>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</si>
  <si>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</si>
  <si>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</si>
  <si>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</si>
  <si>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</si>
  <si>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</si>
  <si>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</si>
  <si>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</si>
  <si>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</si>
  <si>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</si>
  <si>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</si>
  <si>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</si>
  <si>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</si>
  <si>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</si>
  <si>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</si>
  <si>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</si>
  <si>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</si>
  <si>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</si>
  <si>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</si>
  <si>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</si>
  <si>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</si>
  <si>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</si>
  <si>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</si>
  <si>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</si>
  <si>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</si>
  <si>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</si>
  <si>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</si>
  <si>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</si>
  <si>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</si>
  <si>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</si>
  <si>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</si>
  <si>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</si>
  <si>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</si>
  <si>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</si>
  <si>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</si>
  <si>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</si>
  <si>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</si>
  <si>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</si>
  <si>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</si>
  <si>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</si>
  <si>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</si>
  <si>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</si>
  <si>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</si>
  <si>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</si>
  <si>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</si>
  <si>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</si>
  <si>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</si>
  <si>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</si>
  <si>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</si>
  <si>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</si>
  <si>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</si>
  <si>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</si>
  <si>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</si>
  <si>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</si>
  <si>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</si>
  <si>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</si>
  <si>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</si>
  <si>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</si>
  <si>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</si>
  <si>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</si>
  <si>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</si>
  <si>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</si>
  <si>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</si>
  <si>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</si>
  <si>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</si>
  <si>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</si>
  <si>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</si>
  <si>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</si>
  <si>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</si>
  <si>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</si>
  <si>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</si>
  <si>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</si>
  <si>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</si>
  <si>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</si>
  <si>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</si>
  <si>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</si>
  <si>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</si>
  <si>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</si>
  <si>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</si>
  <si>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</si>
  <si>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</si>
  <si>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</si>
  <si>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</si>
  <si>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</si>
  <si>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</si>
  <si>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</si>
  <si>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</si>
  <si>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</si>
  <si>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</si>
  <si>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</si>
  <si>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</si>
  <si>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</si>
  <si>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</si>
  <si>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</si>
  <si>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</si>
  <si>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</si>
  <si>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</si>
  <si>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</si>
  <si>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</si>
  <si>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</si>
  <si>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</si>
  <si>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</si>
  <si>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</si>
  <si>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</si>
  <si>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</si>
  <si>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</si>
  <si>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</si>
  <si>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</si>
  <si>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</si>
  <si>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</si>
  <si>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</si>
  <si>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</si>
  <si>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</si>
  <si>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</si>
  <si>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</si>
  <si>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</si>
  <si>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</si>
  <si>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</si>
  <si>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</si>
  <si>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</si>
  <si>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</si>
  <si>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</si>
  <si>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</si>
  <si>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</si>
  <si>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</si>
  <si>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</si>
  <si>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</si>
  <si>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</si>
  <si>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</si>
  <si>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</si>
  <si>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</si>
  <si>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</si>
  <si>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</si>
  <si>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</si>
  <si>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</si>
  <si>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</si>
  <si>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</si>
  <si>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</si>
  <si>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</si>
  <si>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</si>
  <si>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</si>
  <si>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</si>
  <si>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</si>
  <si>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</si>
  <si>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</si>
  <si>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</si>
  <si>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</si>
  <si>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</si>
  <si>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</si>
  <si>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</si>
  <si>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</si>
  <si>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</si>
  <si>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</si>
  <si>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</si>
  <si>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</si>
  <si>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</si>
  <si>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</si>
  <si>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</si>
  <si>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</si>
  <si>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</si>
  <si>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</si>
  <si>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</si>
  <si>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</si>
  <si>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</si>
  <si>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</si>
  <si>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</si>
  <si>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</si>
  <si>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</si>
  <si>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</si>
  <si>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</si>
  <si>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</si>
  <si>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</si>
  <si>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</si>
  <si>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</si>
  <si>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</si>
  <si>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</si>
  <si>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</si>
  <si>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</si>
  <si>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</si>
  <si>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</si>
  <si>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</si>
  <si>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</si>
  <si>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</si>
  <si>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</si>
  <si>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</si>
  <si>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</si>
  <si>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</si>
  <si>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</si>
  <si>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</si>
  <si>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</si>
  <si>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</si>
  <si>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</si>
  <si>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</si>
  <si>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</si>
  <si>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</si>
  <si>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</si>
  <si>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</si>
  <si>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</si>
  <si>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</si>
  <si>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</si>
  <si>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</si>
  <si>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</si>
  <si>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</si>
  <si>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</si>
  <si>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</si>
  <si>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</si>
  <si>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</si>
  <si>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</si>
  <si>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</si>
  <si>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</si>
  <si>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</si>
  <si>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</si>
  <si>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</si>
  <si>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</si>
  <si>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</si>
  <si>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</si>
  <si>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</si>
  <si>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</si>
  <si>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</si>
  <si>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</si>
  <si>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</si>
  <si>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</si>
  <si>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</si>
  <si>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</si>
  <si>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</si>
  <si>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</si>
  <si>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</si>
  <si>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</si>
  <si>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</si>
  <si>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</si>
  <si>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</si>
  <si>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</si>
  <si>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</si>
  <si>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</si>
  <si>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</si>
  <si>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</si>
  <si>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</si>
  <si>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</si>
  <si>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</si>
  <si>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</si>
  <si>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</si>
  <si>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</si>
  <si>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</si>
  <si>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</si>
  <si>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</si>
  <si>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</si>
  <si>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</si>
  <si>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</si>
  <si>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</si>
  <si>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</si>
  <si>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</si>
  <si>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</si>
  <si>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</si>
  <si>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</si>
  <si>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</si>
  <si>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</si>
  <si>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</si>
  <si>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</si>
  <si>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</si>
  <si>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</si>
  <si>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</si>
  <si>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</si>
  <si>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</si>
  <si>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</si>
  <si>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</si>
  <si>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</si>
  <si>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</si>
  <si>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</si>
  <si>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</si>
  <si>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</si>
  <si>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</si>
  <si>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</si>
  <si>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</si>
  <si>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</si>
  <si>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</si>
  <si>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</si>
  <si>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</si>
  <si>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</si>
  <si>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</si>
  <si>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</si>
  <si>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</si>
  <si>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</si>
  <si>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</si>
  <si>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</si>
  <si>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</si>
  <si>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</si>
  <si>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</si>
  <si>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</si>
  <si>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</si>
  <si>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</si>
  <si>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</si>
  <si>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</si>
  <si>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</si>
  <si>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</si>
  <si>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</si>
  <si>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</si>
  <si>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</si>
  <si>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</si>
  <si>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</si>
  <si>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</si>
  <si>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</si>
  <si>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</si>
  <si>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</si>
  <si>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</si>
  <si>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</si>
  <si>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</si>
  <si>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</si>
  <si>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</si>
  <si>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</si>
  <si>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</si>
  <si>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</si>
  <si>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</si>
  <si>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</si>
  <si>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</si>
  <si>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</si>
  <si>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</si>
  <si>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</si>
  <si>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</si>
  <si>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</si>
  <si>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</si>
  <si>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</si>
  <si>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</si>
  <si>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</si>
  <si>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</si>
  <si>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</si>
  <si>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</si>
  <si>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</si>
  <si>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</si>
  <si>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</si>
  <si>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</si>
  <si>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</si>
  <si>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</si>
  <si>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</si>
  <si>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</si>
  <si>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</si>
  <si>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</si>
  <si>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</si>
  <si>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</si>
  <si>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</si>
  <si>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</si>
  <si>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</si>
  <si>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</si>
  <si>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</si>
  <si>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</si>
  <si>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</si>
  <si>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</si>
  <si>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</si>
  <si>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</si>
  <si>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</si>
  <si>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</si>
  <si>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</si>
  <si>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</si>
  <si>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</si>
  <si>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</si>
  <si>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</si>
  <si>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</si>
  <si>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</si>
  <si>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</si>
  <si>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</si>
  <si>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</si>
  <si>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</si>
  <si>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</si>
  <si>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</si>
  <si>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</si>
  <si>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</si>
  <si>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</si>
  <si>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</si>
  <si>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</si>
  <si>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</si>
  <si>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</si>
  <si>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</si>
  <si>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</si>
  <si>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</si>
  <si>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</si>
  <si>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</si>
  <si>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</si>
  <si>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</si>
  <si>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</si>
  <si>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</si>
  <si>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</si>
  <si>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</si>
  <si>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</si>
  <si>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</si>
  <si>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</si>
  <si>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</si>
  <si>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</si>
  <si>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</si>
  <si>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</si>
  <si>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</si>
  <si>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</si>
  <si>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</si>
  <si>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</si>
  <si>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</si>
  <si>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</si>
  <si>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</si>
  <si>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</si>
  <si>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</si>
  <si>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</si>
  <si>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</si>
  <si>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</si>
  <si>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</si>
  <si>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</si>
  <si>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</si>
  <si>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</si>
  <si>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</si>
  <si>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</si>
  <si>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</si>
  <si>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</si>
  <si>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</si>
  <si>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</si>
  <si>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</si>
  <si>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</si>
  <si>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</si>
  <si>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</si>
  <si>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</si>
  <si>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</si>
  <si>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</si>
  <si>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</si>
  <si>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</si>
  <si>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</si>
  <si>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</si>
  <si>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</si>
  <si>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</si>
  <si>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</si>
  <si>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</si>
  <si>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</si>
  <si>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</si>
  <si>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</si>
  <si>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</si>
  <si>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</si>
  <si>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</si>
  <si>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</si>
  <si>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</si>
  <si>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</si>
  <si>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</si>
  <si>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</si>
  <si>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</si>
  <si>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</si>
  <si>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</si>
  <si>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</si>
  <si>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</si>
  <si>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</si>
  <si>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</si>
  <si>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</si>
  <si>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</si>
  <si>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</si>
  <si>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</si>
  <si>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</si>
  <si>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</si>
  <si>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</si>
  <si>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</si>
  <si>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</si>
  <si>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</si>
  <si>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</si>
  <si>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</si>
  <si>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</si>
  <si>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</si>
  <si>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</si>
  <si>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</si>
  <si>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</si>
  <si>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</si>
  <si>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</si>
  <si>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</si>
  <si>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</si>
  <si>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</si>
  <si>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</si>
  <si>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</si>
  <si>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</si>
  <si>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</si>
  <si>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</si>
  <si>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</si>
  <si>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</si>
  <si>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</si>
  <si>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</si>
  <si>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</si>
  <si>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</si>
  <si>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</si>
  <si>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</si>
  <si>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</si>
  <si>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</si>
  <si>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</si>
  <si>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</si>
  <si>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</si>
  <si>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</si>
  <si>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</si>
  <si>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</si>
  <si>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</si>
  <si>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</si>
  <si>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</si>
  <si>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</si>
  <si>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</si>
  <si>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</si>
  <si>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</si>
  <si>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</si>
  <si>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</si>
  <si>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</si>
  <si>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</si>
  <si>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</si>
  <si>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</si>
  <si>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</si>
  <si>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</si>
  <si>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</si>
  <si>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</si>
  <si>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</si>
  <si>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</si>
  <si>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</si>
  <si>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</si>
  <si>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</si>
  <si>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</si>
  <si>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</si>
  <si>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</si>
  <si>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</si>
  <si>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</si>
  <si>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</si>
  <si>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</si>
  <si>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</si>
  <si>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</si>
  <si>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</si>
  <si>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</si>
  <si>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</si>
  <si>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</si>
  <si>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</si>
  <si>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</si>
  <si>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</si>
  <si>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</si>
  <si>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</si>
  <si>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</si>
  <si>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</si>
  <si>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</si>
  <si>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</si>
  <si>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</si>
  <si>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</si>
  <si>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</si>
  <si>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</si>
  <si>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</si>
  <si>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</si>
  <si>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</si>
  <si>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</si>
  <si>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</si>
  <si>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</si>
  <si>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</si>
  <si>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</si>
  <si>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</si>
  <si>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</si>
  <si>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</si>
  <si>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</si>
  <si>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</si>
  <si>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</si>
  <si>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</si>
  <si>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</si>
  <si>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</si>
  <si>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</si>
  <si>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</si>
  <si>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</si>
  <si>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</si>
  <si>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</si>
  <si>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</si>
  <si>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</si>
  <si>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</si>
  <si>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</si>
  <si>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</si>
  <si>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</si>
  <si>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</si>
  <si>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</si>
  <si>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</si>
  <si>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</si>
  <si>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</si>
  <si>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</si>
  <si>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</si>
  <si>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</si>
  <si>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</si>
  <si>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</si>
  <si>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</si>
  <si>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</si>
  <si>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</si>
  <si>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</si>
  <si>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</si>
  <si>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</si>
  <si>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</si>
  <si>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</si>
  <si>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</si>
  <si>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</si>
  <si>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</si>
  <si>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</si>
  <si>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</si>
  <si>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</si>
  <si>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</si>
  <si>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</si>
  <si>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</si>
  <si>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</si>
  <si>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</si>
  <si>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</si>
  <si>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</si>
  <si>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</si>
  <si>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</si>
  <si>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</si>
  <si>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</si>
  <si>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</si>
  <si>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</si>
  <si>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</si>
  <si>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</si>
  <si>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</si>
  <si>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</si>
  <si>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</si>
  <si>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</si>
  <si>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</si>
  <si>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</si>
  <si>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</si>
  <si>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</si>
  <si>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</si>
  <si>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</si>
  <si>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</si>
  <si>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</si>
  <si>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</si>
  <si>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</si>
  <si>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</si>
  <si>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</si>
  <si>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</si>
  <si>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</si>
  <si>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</si>
  <si>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</si>
  <si>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</si>
  <si>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</si>
  <si>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</si>
  <si>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</si>
  <si>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</si>
  <si>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</si>
  <si>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</si>
  <si>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</si>
  <si>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</si>
  <si>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</si>
  <si>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</si>
  <si>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</si>
  <si>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</si>
  <si>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</si>
  <si>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</si>
  <si>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</si>
  <si>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</si>
  <si>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</si>
  <si>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</si>
  <si>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</si>
  <si>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</si>
  <si>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</si>
  <si>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</si>
  <si>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</si>
  <si>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</si>
  <si>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</si>
  <si>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</si>
  <si>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</si>
  <si>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</si>
  <si>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</si>
  <si>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</si>
  <si>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</si>
  <si>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</si>
  <si>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</si>
  <si>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</si>
  <si>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</si>
  <si>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</si>
  <si>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</si>
  <si>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</si>
  <si>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</si>
  <si>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</si>
  <si>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</si>
  <si>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</si>
  <si>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</si>
  <si>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</si>
  <si>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</si>
  <si>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</si>
  <si>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</si>
  <si>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</si>
  <si>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</si>
  <si>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</si>
  <si>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</si>
  <si>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</si>
  <si>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</si>
  <si>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</si>
  <si>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</si>
  <si>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</si>
  <si>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</si>
  <si>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</si>
  <si>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</si>
  <si>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</si>
  <si>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</si>
  <si>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</si>
  <si>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</si>
  <si>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</si>
  <si>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</si>
  <si>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</si>
  <si>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</si>
  <si>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</si>
  <si>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</si>
  <si>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</si>
  <si>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</si>
  <si>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</si>
  <si>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</si>
  <si>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</si>
  <si>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</si>
  <si>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</si>
  <si>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</si>
  <si>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</si>
  <si>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</si>
  <si>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</si>
  <si>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</si>
  <si>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</si>
  <si>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</si>
  <si>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</si>
  <si>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</si>
  <si>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</si>
  <si>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</si>
  <si>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</si>
  <si>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</si>
  <si>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</si>
  <si>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</si>
  <si>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</si>
  <si>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</si>
  <si>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</si>
  <si>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</si>
  <si>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</si>
  <si>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</si>
  <si>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</si>
  <si>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</si>
  <si>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</si>
  <si>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</si>
  <si>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</si>
  <si>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</si>
  <si>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</si>
  <si>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</si>
  <si>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</si>
  <si>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</si>
  <si>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</si>
  <si>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</si>
  <si>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</si>
  <si>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</si>
  <si>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</si>
  <si>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</si>
  <si>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</si>
  <si>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</si>
  <si>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</si>
  <si>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</si>
  <si>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</si>
  <si>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</si>
  <si>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</si>
  <si>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</si>
  <si>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</si>
  <si>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</si>
  <si>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</si>
  <si>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</si>
  <si>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</si>
  <si>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</si>
  <si>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</si>
  <si>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</si>
  <si>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</si>
  <si>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</si>
  <si>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</si>
  <si>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</si>
  <si>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</si>
  <si>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</si>
  <si>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</si>
  <si>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</si>
  <si>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</si>
  <si>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</si>
  <si>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</si>
  <si>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</si>
  <si>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</si>
  <si>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</si>
  <si>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</si>
  <si>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</si>
  <si>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</si>
  <si>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</si>
  <si>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</si>
  <si>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</si>
  <si>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</si>
  <si>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</si>
  <si>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</si>
  <si>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</si>
  <si>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</si>
  <si>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</si>
  <si>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</si>
  <si>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</si>
  <si>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</si>
  <si>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</si>
  <si>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</si>
  <si>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</si>
  <si>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</si>
  <si>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</si>
  <si>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</si>
  <si>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</si>
  <si>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</si>
  <si>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</si>
  <si>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</si>
  <si>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</si>
  <si>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</si>
  <si>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</si>
  <si>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</si>
  <si>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</si>
  <si>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</si>
  <si>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</si>
  <si>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</si>
  <si>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</si>
  <si>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</si>
  <si>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</si>
  <si>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</si>
  <si>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</si>
  <si>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</si>
  <si>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</si>
  <si>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</si>
  <si>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</si>
  <si>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</si>
  <si>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</si>
  <si>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</si>
  <si>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</si>
  <si>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</si>
  <si>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</si>
  <si>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</si>
  <si>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</si>
  <si>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</si>
  <si>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</si>
  <si>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</si>
  <si>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</si>
  <si>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</si>
  <si>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</si>
  <si>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</si>
  <si>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</si>
  <si>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</si>
  <si>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</si>
  <si>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</si>
  <si>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</si>
  <si>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</si>
  <si>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</si>
  <si>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</si>
  <si>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</si>
  <si>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</si>
  <si>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</si>
  <si>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</si>
  <si>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</si>
  <si>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</si>
  <si>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</si>
  <si>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</si>
  <si>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</si>
  <si>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</si>
  <si>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</si>
  <si>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</si>
  <si>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</si>
  <si>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</si>
  <si>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</si>
  <si>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</si>
  <si>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</si>
  <si>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</si>
  <si>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</si>
  <si>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</si>
  <si>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</si>
  <si>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</si>
  <si>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</si>
  <si>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</si>
  <si>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</si>
  <si>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</si>
  <si>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</si>
  <si>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</si>
  <si>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</si>
  <si>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</si>
  <si>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</si>
  <si>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</si>
  <si>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</si>
  <si>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</si>
  <si>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</si>
  <si>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</si>
  <si>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</si>
  <si>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</si>
  <si>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</si>
  <si>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</si>
  <si>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</si>
  <si>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</si>
  <si>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</si>
  <si>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</si>
  <si>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</si>
  <si>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</si>
  <si>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</si>
  <si>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</si>
  <si>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</si>
  <si>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</si>
  <si>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</si>
  <si>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</si>
  <si>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</si>
  <si>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</si>
  <si>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</si>
  <si>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</si>
  <si>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</si>
  <si>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</si>
  <si>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</si>
  <si>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</si>
  <si>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</si>
  <si>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</si>
  <si>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</si>
  <si>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</si>
  <si>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</si>
  <si>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</si>
  <si>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</si>
  <si>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</si>
  <si>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</si>
  <si>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</si>
  <si>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</si>
  <si>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</si>
  <si>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</si>
  <si>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</si>
  <si>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</si>
  <si>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</si>
  <si>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</si>
  <si>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</si>
  <si>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</si>
  <si>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</si>
  <si>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</si>
  <si>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</si>
  <si>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</si>
  <si>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</si>
  <si>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</si>
  <si>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</si>
  <si>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</si>
  <si>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</si>
  <si>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</si>
  <si>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</si>
  <si>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</si>
  <si>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</si>
  <si>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</si>
  <si>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</si>
  <si>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</si>
  <si>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</si>
  <si>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</si>
  <si>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</si>
  <si>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</si>
  <si>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</si>
  <si>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</si>
  <si>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</si>
  <si>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</si>
  <si>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</si>
  <si>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</si>
  <si>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</si>
  <si>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</si>
  <si>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</si>
  <si>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</si>
  <si>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</si>
  <si>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</si>
  <si>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</si>
  <si>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</si>
  <si>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</si>
  <si>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</si>
  <si>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</si>
  <si>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</si>
  <si>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</si>
  <si>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</si>
  <si>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</si>
  <si>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</si>
  <si>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</si>
  <si>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</si>
  <si>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</si>
  <si>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</si>
  <si>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</si>
  <si>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</si>
  <si>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</si>
  <si>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</si>
  <si>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</si>
  <si>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</si>
  <si>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</si>
  <si>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</si>
  <si>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</si>
  <si>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</si>
  <si>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</si>
  <si>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</si>
  <si>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</si>
  <si>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</si>
  <si>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</si>
  <si>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</si>
  <si>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</si>
  <si>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</si>
  <si>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</si>
  <si>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</si>
  <si>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</si>
  <si>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</si>
  <si>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</si>
  <si>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</si>
  <si>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</si>
  <si>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</si>
  <si>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</si>
  <si>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</si>
  <si>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</si>
  <si>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</si>
  <si>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</si>
  <si>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</si>
  <si>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</si>
  <si>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</si>
  <si>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</si>
  <si>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</si>
  <si>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</si>
  <si>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</si>
  <si>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</si>
  <si>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</si>
  <si>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</si>
  <si>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</si>
  <si>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</si>
  <si>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</si>
  <si>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</si>
  <si>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</si>
  <si>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</si>
  <si>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</si>
  <si>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</si>
  <si>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</si>
  <si>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</si>
  <si>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</si>
  <si>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</si>
  <si>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</si>
  <si>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</si>
  <si>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</si>
  <si>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</si>
  <si>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</si>
  <si>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</si>
  <si>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</si>
  <si>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</si>
  <si>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</si>
  <si>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</si>
  <si>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</si>
  <si>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</si>
  <si>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</si>
  <si>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</si>
  <si>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</si>
  <si>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</si>
  <si>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</si>
  <si>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</si>
  <si>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</si>
  <si>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</si>
  <si>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</si>
  <si>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</si>
  <si>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</si>
  <si>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</si>
  <si>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</si>
  <si>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</si>
  <si>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</si>
  <si>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</si>
  <si>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</si>
  <si>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</si>
  <si>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</si>
  <si>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</si>
  <si>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</si>
  <si>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</si>
  <si>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</si>
  <si>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</si>
  <si>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</si>
  <si>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</si>
  <si>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</si>
  <si>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</si>
  <si>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</si>
  <si>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</si>
  <si>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</si>
  <si>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</si>
  <si>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</si>
  <si>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</si>
  <si>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</si>
  <si>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</si>
  <si>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</si>
  <si>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</si>
  <si>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</si>
  <si>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</si>
  <si>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</si>
  <si>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</si>
  <si>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</si>
  <si>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</si>
  <si>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</si>
  <si>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</si>
  <si>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</si>
  <si>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</si>
  <si>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</si>
  <si>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</si>
  <si>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</si>
  <si>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</si>
  <si>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</si>
  <si>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</si>
  <si>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</si>
  <si>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</si>
  <si>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</si>
  <si>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</si>
  <si>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</si>
  <si>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</si>
  <si>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</si>
  <si>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</si>
  <si>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</si>
  <si>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</si>
  <si>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</si>
  <si>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</si>
  <si>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</si>
  <si>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</si>
  <si>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</si>
  <si>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</si>
  <si>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</si>
  <si>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</si>
  <si>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</si>
  <si>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</si>
  <si>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</si>
  <si>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</si>
  <si>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</si>
  <si>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</si>
  <si>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</si>
  <si>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</si>
  <si>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</si>
  <si>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</si>
  <si>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</si>
  <si>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</si>
  <si>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</si>
  <si>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</si>
  <si>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</si>
  <si>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</si>
  <si>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</si>
  <si>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</si>
  <si>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</si>
  <si>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</si>
  <si>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</si>
  <si>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</si>
  <si>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</si>
  <si>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</si>
  <si>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</si>
  <si>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</si>
  <si>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</si>
  <si>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</si>
  <si>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</si>
  <si>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</si>
  <si>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</si>
  <si>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</si>
  <si>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</si>
  <si>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</si>
  <si>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</si>
  <si>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</si>
  <si>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</si>
  <si>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</si>
  <si>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</si>
  <si>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</si>
  <si>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</si>
  <si>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</si>
  <si>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</si>
  <si>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</si>
  <si>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</si>
  <si>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</si>
  <si>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</si>
  <si>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</si>
  <si>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</si>
  <si>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</si>
  <si>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</si>
  <si>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</si>
  <si>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</si>
  <si>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</si>
  <si>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</si>
  <si>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</si>
  <si>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</si>
  <si>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</si>
  <si>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</si>
  <si>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</si>
  <si>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</si>
  <si>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</si>
  <si>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</si>
  <si>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</si>
  <si>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</si>
  <si>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</si>
  <si>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</si>
  <si>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</si>
  <si>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</si>
  <si>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</si>
  <si>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</si>
  <si>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</si>
  <si>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</si>
  <si>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</si>
  <si>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</si>
  <si>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</si>
  <si>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</si>
  <si>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</si>
  <si>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</si>
  <si>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</si>
  <si>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</si>
  <si>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</si>
  <si>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</si>
  <si>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</si>
  <si>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</si>
  <si>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</si>
  <si>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</si>
  <si>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</si>
  <si>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</si>
  <si>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</si>
  <si>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</si>
  <si>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</si>
  <si>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</si>
  <si>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</si>
  <si>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</si>
  <si>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</si>
  <si>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</si>
  <si>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</si>
  <si>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</si>
  <si>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</si>
  <si>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</si>
  <si>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</si>
  <si>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</si>
  <si>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</si>
  <si>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</si>
  <si>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</si>
  <si>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</si>
  <si>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</si>
  <si>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</si>
  <si>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</si>
  <si>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</si>
  <si>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</si>
  <si>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</si>
  <si>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</si>
  <si>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</si>
  <si>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</si>
  <si>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</si>
  <si>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</si>
  <si>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</si>
  <si>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</si>
  <si>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</si>
  <si>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</si>
  <si>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</si>
  <si>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</si>
  <si>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</si>
  <si>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</si>
  <si>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</si>
  <si>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</si>
  <si>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</si>
  <si>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</si>
  <si>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</si>
  <si>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</si>
  <si>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</si>
  <si>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</si>
  <si>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</si>
  <si>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</si>
  <si>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</si>
  <si>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</si>
  <si>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</si>
  <si>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</si>
  <si>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</si>
  <si>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</si>
  <si>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</si>
  <si>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</si>
  <si>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</si>
  <si>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</si>
  <si>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</si>
  <si>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</si>
  <si>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</si>
  <si>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</si>
  <si>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</si>
  <si>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</si>
  <si>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</si>
  <si>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</si>
  <si>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</si>
  <si>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</si>
  <si>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</si>
  <si>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</si>
  <si>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</si>
  <si>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</si>
  <si>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</si>
  <si>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</si>
  <si>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</si>
  <si>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</si>
  <si>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</si>
  <si>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</si>
  <si>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</si>
  <si>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</si>
  <si>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</si>
  <si>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</si>
  <si>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</si>
  <si>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</si>
  <si>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</si>
  <si>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</si>
  <si>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</si>
  <si>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</si>
  <si>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</si>
  <si>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</si>
  <si>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</si>
  <si>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</si>
  <si>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</si>
  <si>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</si>
  <si>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</si>
  <si>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</si>
  <si>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</si>
  <si>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</si>
  <si>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</si>
  <si>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</si>
  <si>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</si>
  <si>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</si>
  <si>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</si>
  <si>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</si>
  <si>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</si>
  <si>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</si>
  <si>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</si>
  <si>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</si>
  <si>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</si>
  <si>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</si>
  <si>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</si>
  <si>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</si>
  <si>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</si>
  <si>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</si>
  <si>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</si>
  <si>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</si>
  <si>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</si>
  <si>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</si>
  <si>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</si>
  <si>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</si>
  <si>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</si>
  <si>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</si>
  <si>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</si>
  <si>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</si>
  <si>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</si>
  <si>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</si>
  <si>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</si>
  <si>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</si>
  <si>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</si>
  <si>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</si>
  <si>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</si>
  <si>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</si>
  <si>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</si>
  <si>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</si>
  <si>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</si>
  <si>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</si>
  <si>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</si>
  <si>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</si>
  <si>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</si>
  <si>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</si>
  <si>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</si>
  <si>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</si>
  <si>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</si>
  <si>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</si>
  <si>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</si>
  <si>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</si>
  <si>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</si>
  <si>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</si>
  <si>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</si>
  <si>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</si>
  <si>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</si>
  <si>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</si>
  <si>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</si>
  <si>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</si>
  <si>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</si>
  <si>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</si>
  <si>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</si>
  <si>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</si>
  <si>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</si>
  <si>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</si>
  <si>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</si>
  <si>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</si>
  <si>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</si>
  <si>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</si>
  <si>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</si>
  <si>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</si>
  <si>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</si>
  <si>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</si>
  <si>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</si>
  <si>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</si>
  <si>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</si>
  <si>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</si>
  <si>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</si>
  <si>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</si>
  <si>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</si>
  <si>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</si>
  <si>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</si>
  <si>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</si>
  <si>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</si>
  <si>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</si>
  <si>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</si>
  <si>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</si>
  <si>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</si>
  <si>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</si>
  <si>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</si>
  <si>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</si>
  <si>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</si>
  <si>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</si>
  <si>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</si>
  <si>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</si>
  <si>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</si>
  <si>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</si>
  <si>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</si>
  <si>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</si>
  <si>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</si>
  <si>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</si>
  <si>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</si>
  <si>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</si>
  <si>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</si>
  <si>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</si>
  <si>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</si>
  <si>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</si>
  <si>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</si>
  <si>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</si>
  <si>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</si>
  <si>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</si>
  <si>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</si>
  <si>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</si>
  <si>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</si>
  <si>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</si>
  <si>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</si>
  <si>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</si>
  <si>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</si>
  <si>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</si>
  <si>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</si>
  <si>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</si>
  <si>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</si>
  <si>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</si>
  <si>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</si>
  <si>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</si>
  <si>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</si>
  <si>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</si>
  <si>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</si>
  <si>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</si>
  <si>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</si>
  <si>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</si>
  <si>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</si>
  <si>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</si>
  <si>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</si>
  <si>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</si>
  <si>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</si>
  <si>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</si>
  <si>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</si>
  <si>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</si>
  <si>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</si>
  <si>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</si>
  <si>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</si>
  <si>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</si>
  <si>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</si>
  <si>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</si>
  <si>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</si>
  <si>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</si>
  <si>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</si>
  <si>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</si>
  <si>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</si>
  <si>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</si>
  <si>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</si>
  <si>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</si>
  <si>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</si>
  <si>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</si>
  <si>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</si>
  <si>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</si>
  <si>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</si>
  <si>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</si>
  <si>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</si>
  <si>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</si>
  <si>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</si>
  <si>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</si>
  <si>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</si>
  <si>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</si>
  <si>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</si>
  <si>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</si>
  <si>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</si>
  <si>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</si>
  <si>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</si>
  <si>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</si>
  <si>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</si>
  <si>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</si>
  <si>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</si>
  <si>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</si>
  <si>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</si>
  <si>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</si>
  <si>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</si>
  <si>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</si>
  <si>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</si>
  <si>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</si>
  <si>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</si>
  <si>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</si>
  <si>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</si>
  <si>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</si>
  <si>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</si>
  <si>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</si>
  <si>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</si>
  <si>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</si>
  <si>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</si>
  <si>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</si>
  <si>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</si>
  <si>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</si>
  <si>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</si>
  <si>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</si>
  <si>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</si>
  <si>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</si>
  <si>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</si>
  <si>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</si>
  <si>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</si>
  <si>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</si>
  <si>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</si>
  <si>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</si>
  <si>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</si>
  <si>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</si>
  <si>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</si>
  <si>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</si>
  <si>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</si>
  <si>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</si>
  <si>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</si>
  <si>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</si>
  <si>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</si>
  <si>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</si>
  <si>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</si>
  <si>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</si>
  <si>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</si>
  <si>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</si>
  <si>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</si>
  <si>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</si>
  <si>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</si>
  <si>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</si>
  <si>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</si>
  <si>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</si>
  <si>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</si>
  <si>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</si>
  <si>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</si>
  <si>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</si>
  <si>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</si>
  <si>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</si>
  <si>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</si>
  <si>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</si>
  <si>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</si>
  <si>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</si>
  <si>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</si>
  <si>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</si>
  <si>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</si>
  <si>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</si>
  <si>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</si>
  <si>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</si>
  <si>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</si>
  <si>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</si>
  <si>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</si>
  <si>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</si>
  <si>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</si>
  <si>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</si>
  <si>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</si>
  <si>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</si>
  <si>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</si>
  <si>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</si>
  <si>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</si>
  <si>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</si>
  <si>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</si>
  <si>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</si>
  <si>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</si>
  <si>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</si>
  <si>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</si>
  <si>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</si>
  <si>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</si>
  <si>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</si>
  <si>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</si>
  <si>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</si>
  <si>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</si>
  <si>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</si>
  <si>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</si>
  <si>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</si>
  <si>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</si>
  <si>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</si>
  <si>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</si>
  <si>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</si>
  <si>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</si>
  <si>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</si>
  <si>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</si>
  <si>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</si>
  <si>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</si>
  <si>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</si>
  <si>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</si>
  <si>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</si>
  <si>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</si>
  <si>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</si>
  <si>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</si>
  <si>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</si>
  <si>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</si>
  <si>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</si>
  <si>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</si>
  <si>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</si>
  <si>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</si>
  <si>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</si>
  <si>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</si>
  <si>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</si>
  <si>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</si>
  <si>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</si>
  <si>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</si>
  <si>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</si>
  <si>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</si>
  <si>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</si>
  <si>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</si>
  <si>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</si>
  <si>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</si>
  <si>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</si>
  <si>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</si>
  <si>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</si>
  <si>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</si>
  <si>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</si>
  <si>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</si>
  <si>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</si>
  <si>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</si>
  <si>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</si>
  <si>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</si>
  <si>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</si>
  <si>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</si>
  <si>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</si>
  <si>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</si>
  <si>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</si>
  <si>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</si>
  <si>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</si>
  <si>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</si>
  <si>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</si>
  <si>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</si>
  <si>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</si>
  <si>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</si>
  <si>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</si>
  <si>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</si>
  <si>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</si>
  <si>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</si>
  <si>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</si>
  <si>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</si>
  <si>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</si>
  <si>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</si>
  <si>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</si>
  <si>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</si>
  <si>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</si>
  <si>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</si>
  <si>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</si>
  <si>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</si>
  <si>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</si>
  <si>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</si>
  <si>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</si>
  <si>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</si>
  <si>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</si>
  <si>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</si>
  <si>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</si>
  <si>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</si>
  <si>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</si>
  <si>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</si>
  <si>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</si>
  <si>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</si>
  <si>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</si>
  <si>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</si>
  <si>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</si>
  <si>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</si>
  <si>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</si>
  <si>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</si>
  <si>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</si>
  <si>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</si>
  <si>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</si>
  <si>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</si>
  <si>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</si>
  <si>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</si>
  <si>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</si>
  <si>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</si>
  <si>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</si>
  <si>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</si>
  <si>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</si>
  <si>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</si>
  <si>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</si>
  <si>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</si>
  <si>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</si>
  <si>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</si>
  <si>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</si>
  <si>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</si>
  <si>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</si>
  <si>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</si>
  <si>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</si>
  <si>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</si>
  <si>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</si>
  <si>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</si>
  <si>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</si>
  <si>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</si>
  <si>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</si>
  <si>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</si>
  <si>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</si>
  <si>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</si>
  <si>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</si>
  <si>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</si>
  <si>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</si>
  <si>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</si>
  <si>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</si>
  <si>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</si>
  <si>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</si>
  <si>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</si>
  <si>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</si>
  <si>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</si>
  <si>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</si>
  <si>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</si>
  <si>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</si>
  <si>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</si>
  <si>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</si>
  <si>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</si>
  <si>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</si>
  <si>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</si>
  <si>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</si>
  <si>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</si>
  <si>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</si>
  <si>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</si>
  <si>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</si>
  <si>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</si>
  <si>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</si>
  <si>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</si>
  <si>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</si>
  <si>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</si>
  <si>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</si>
  <si>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</si>
  <si>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</si>
  <si>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</si>
  <si>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</si>
  <si>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</si>
  <si>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</si>
  <si>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</si>
  <si>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</si>
  <si>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</si>
  <si>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</si>
  <si>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</si>
  <si>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</si>
  <si>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</si>
  <si>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</si>
  <si>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</si>
  <si>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</si>
  <si>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</si>
  <si>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</si>
  <si>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</si>
  <si>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</si>
  <si>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</si>
  <si>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</si>
  <si>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</si>
  <si>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</si>
  <si>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</si>
  <si>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</si>
  <si>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</si>
  <si>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</si>
  <si>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</si>
  <si>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</si>
  <si>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</si>
  <si>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</si>
  <si>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</si>
  <si>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</si>
  <si>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</si>
  <si>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</si>
  <si>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</si>
  <si>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</si>
  <si>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</si>
  <si>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</si>
  <si>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</si>
  <si>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</si>
  <si>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</si>
  <si>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</si>
  <si>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</si>
  <si>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</si>
  <si>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</si>
  <si>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</si>
  <si>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</si>
  <si>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</si>
  <si>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</si>
  <si>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</si>
  <si>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</si>
  <si>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</si>
  <si>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</si>
  <si>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</si>
  <si>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</si>
  <si>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</si>
  <si>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</si>
  <si>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</si>
  <si>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</si>
  <si>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</si>
  <si>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</si>
  <si>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</si>
  <si>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</si>
  <si>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</si>
  <si>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</si>
  <si>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</si>
  <si>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</si>
  <si>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</si>
  <si>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</si>
  <si>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</si>
  <si>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</si>
  <si>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</si>
  <si>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</si>
  <si>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</si>
  <si>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</si>
  <si>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</si>
  <si>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</si>
  <si>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</si>
  <si>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</si>
  <si>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</si>
  <si>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</si>
  <si>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</si>
  <si>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</si>
  <si>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</si>
  <si>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</si>
  <si>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</si>
  <si>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</si>
  <si>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</si>
  <si>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</si>
  <si>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</si>
  <si>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</si>
  <si>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</si>
  <si>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</si>
  <si>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</si>
  <si>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</si>
  <si>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</si>
  <si>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</si>
  <si>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</si>
  <si>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</si>
  <si>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</si>
  <si>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</si>
  <si>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</si>
  <si>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</si>
  <si>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</si>
  <si>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</si>
  <si>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</si>
  <si>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</si>
  <si>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</si>
  <si>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</si>
  <si>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</si>
  <si>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</si>
  <si>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</si>
  <si>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</si>
  <si>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</si>
  <si>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</si>
  <si>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</si>
  <si>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</si>
  <si>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</si>
  <si>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</si>
  <si>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</si>
  <si>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</si>
  <si>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</si>
  <si>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</si>
  <si>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</si>
  <si>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</si>
  <si>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</si>
  <si>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</si>
  <si>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</si>
  <si>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</si>
  <si>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</si>
  <si>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</si>
  <si>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</si>
  <si>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</si>
  <si>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</si>
  <si>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</si>
  <si>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</si>
  <si>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</si>
  <si>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</si>
  <si>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</si>
  <si>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</si>
  <si>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</si>
  <si>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</si>
  <si>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</si>
  <si>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</si>
  <si>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</si>
  <si>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</si>
  <si>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</si>
  <si>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</si>
  <si>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</si>
  <si>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</si>
  <si>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</si>
  <si>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</si>
  <si>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</si>
  <si>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</si>
  <si>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</si>
  <si>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</si>
  <si>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</si>
  <si>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</si>
  <si>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</si>
  <si>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</si>
  <si>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</si>
  <si>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</si>
  <si>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</si>
  <si>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</si>
  <si>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</si>
  <si>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</si>
  <si>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</si>
  <si>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</si>
  <si>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</si>
  <si>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</si>
  <si>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</si>
  <si>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</si>
  <si>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</si>
  <si>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</si>
  <si>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</si>
  <si>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</si>
  <si>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</si>
  <si>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</si>
  <si>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</si>
  <si>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</si>
  <si>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</si>
  <si>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</si>
  <si>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</si>
  <si>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</si>
  <si>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</si>
  <si>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</si>
  <si>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</si>
  <si>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</si>
  <si>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</si>
  <si>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</si>
  <si>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</si>
  <si>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</si>
  <si>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</si>
  <si>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</si>
  <si>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</si>
  <si>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</si>
  <si>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</si>
  <si>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</si>
  <si>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</si>
  <si>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</si>
  <si>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</si>
  <si>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</si>
  <si>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</si>
  <si>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</si>
  <si>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</si>
  <si>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</si>
  <si>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</si>
  <si>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</si>
  <si>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</si>
  <si>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</si>
  <si>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</si>
  <si>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</si>
  <si>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</si>
  <si>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</si>
  <si>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</si>
  <si>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</si>
  <si>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</si>
  <si>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</si>
  <si>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</si>
  <si>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</si>
  <si>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</si>
  <si>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</si>
  <si>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</si>
  <si>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</si>
  <si>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</si>
  <si>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</si>
  <si>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</si>
  <si>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</si>
  <si>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</si>
  <si>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</si>
  <si>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</si>
  <si>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</si>
  <si>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</si>
  <si>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</si>
  <si>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</si>
  <si>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</si>
  <si>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</si>
  <si>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</si>
  <si>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</si>
  <si>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</si>
  <si>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</si>
  <si>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</si>
  <si>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</si>
  <si>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</si>
  <si>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</si>
  <si>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</si>
  <si>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</si>
  <si>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</si>
  <si>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</si>
  <si>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</si>
  <si>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</si>
  <si>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</si>
  <si>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</si>
  <si>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</si>
  <si>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</si>
  <si>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</si>
  <si>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</si>
  <si>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</si>
  <si>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</si>
  <si>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</si>
  <si>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</si>
  <si>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</si>
  <si>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</si>
  <si>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</si>
  <si>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</si>
  <si>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</si>
  <si>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</si>
  <si>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</si>
  <si>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</si>
  <si>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</si>
  <si>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</si>
  <si>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</si>
  <si>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</si>
  <si>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</si>
  <si>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</si>
  <si>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</si>
  <si>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</si>
  <si>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</si>
  <si>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</si>
  <si>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</si>
  <si>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</si>
  <si>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</si>
  <si>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</si>
  <si>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</si>
  <si>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</si>
  <si>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</si>
  <si>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</si>
  <si>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</si>
  <si>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</si>
  <si>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</si>
  <si>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</si>
  <si>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</si>
  <si>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</si>
  <si>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</si>
  <si>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</si>
  <si>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</si>
  <si>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</si>
  <si>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</si>
  <si>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</si>
  <si>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</si>
  <si>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</si>
  <si>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</si>
  <si>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</si>
  <si>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</si>
  <si>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</si>
  <si>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</si>
  <si>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</si>
  <si>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</si>
  <si>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</si>
  <si>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</si>
  <si>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</si>
  <si>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</si>
  <si>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</si>
  <si>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</si>
  <si>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</si>
  <si>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</si>
  <si>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</si>
  <si>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</si>
  <si>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</si>
  <si>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</si>
  <si>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</si>
  <si>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</si>
  <si>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</si>
  <si>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</si>
  <si>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</si>
  <si>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</si>
  <si>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</si>
  <si>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</si>
  <si>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</si>
  <si>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</si>
  <si>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</si>
  <si>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</si>
  <si>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</si>
  <si>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</si>
  <si>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</si>
  <si>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</si>
  <si>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</si>
  <si>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</si>
  <si>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</si>
  <si>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</si>
  <si>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</si>
  <si>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</si>
  <si>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</si>
  <si>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</si>
  <si>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</si>
  <si>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</si>
  <si>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</si>
  <si>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</si>
  <si>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</si>
  <si>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</si>
  <si>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</si>
  <si>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</si>
  <si>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</si>
  <si>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</si>
  <si>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</si>
  <si>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</si>
  <si>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</si>
  <si>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</si>
  <si>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</si>
  <si>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</si>
  <si>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</si>
  <si>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</si>
  <si>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</si>
  <si>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</si>
  <si>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</si>
  <si>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</si>
  <si>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</si>
  <si>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</si>
  <si>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</si>
  <si>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</si>
  <si>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</si>
  <si>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</si>
  <si>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</si>
  <si>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</si>
  <si>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</si>
  <si>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</si>
  <si>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</si>
  <si>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</si>
  <si>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</si>
  <si>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</si>
  <si>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</si>
  <si>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</si>
  <si>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</si>
  <si>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</si>
  <si>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</si>
  <si>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</si>
  <si>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</si>
  <si>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</si>
  <si>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</si>
  <si>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</si>
  <si>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</si>
  <si>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</si>
  <si>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</si>
  <si>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</si>
  <si>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</si>
  <si>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</si>
  <si>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</si>
  <si>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</si>
  <si>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</si>
  <si>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</si>
  <si>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</si>
  <si>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</si>
  <si>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</si>
  <si>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</si>
  <si>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</si>
  <si>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</si>
  <si>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</si>
  <si>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</si>
  <si>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</si>
  <si>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</si>
  <si>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</si>
  <si>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</si>
  <si>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</si>
  <si>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</si>
  <si>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</si>
  <si>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</si>
  <si>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</si>
  <si>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</si>
  <si>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</si>
  <si>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</si>
  <si>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</si>
  <si>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</si>
  <si>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</si>
  <si>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</si>
  <si>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</si>
  <si>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</si>
  <si>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</si>
  <si>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</si>
  <si>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</si>
  <si>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</si>
  <si>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</si>
  <si>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</si>
  <si>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</si>
  <si>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</si>
  <si>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</si>
  <si>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</si>
  <si>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</si>
  <si>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</si>
  <si>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</si>
  <si>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</si>
  <si>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</si>
  <si>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</si>
  <si>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</si>
  <si>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</si>
  <si>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</si>
  <si>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</si>
  <si>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</si>
  <si>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</si>
  <si>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</si>
  <si>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</si>
  <si>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</si>
  <si>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</si>
  <si>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</si>
  <si>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</si>
  <si>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</si>
  <si>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</si>
  <si>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</si>
  <si>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</si>
  <si>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</si>
  <si>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</si>
  <si>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</si>
  <si>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</si>
  <si>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</si>
  <si>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</si>
  <si>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</si>
  <si>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</si>
  <si>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</si>
  <si>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</si>
  <si>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</si>
  <si>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</si>
  <si>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</si>
  <si>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</si>
  <si>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</si>
  <si>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</si>
  <si>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</si>
  <si>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</si>
  <si>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</si>
  <si>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</si>
  <si>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</si>
  <si>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</si>
  <si>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</si>
  <si>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</si>
  <si>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</si>
  <si>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</si>
  <si>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</si>
  <si>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</si>
  <si>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</si>
  <si>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</si>
  <si>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</si>
  <si>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</si>
  <si>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</si>
  <si>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</si>
  <si>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</si>
  <si>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</si>
  <si>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</si>
  <si>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</si>
  <si>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</si>
  <si>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</si>
  <si>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</si>
  <si>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</si>
  <si>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</si>
  <si>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</si>
  <si>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</si>
  <si>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</si>
  <si>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</si>
  <si>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</si>
  <si>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</si>
  <si>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</si>
  <si>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</si>
  <si>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</si>
  <si>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</si>
  <si>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</si>
  <si>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</si>
  <si>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</si>
  <si>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</si>
  <si>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</si>
  <si>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</si>
  <si>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</si>
  <si>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</si>
  <si>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</si>
  <si>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</si>
  <si>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</si>
  <si>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</si>
  <si>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</si>
  <si>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</si>
  <si>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</si>
  <si>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</si>
  <si>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</si>
  <si>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</si>
  <si>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</si>
  <si>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</si>
  <si>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</si>
  <si>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</si>
  <si>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</si>
  <si>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</si>
  <si>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</si>
  <si>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</si>
  <si>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</si>
  <si>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</si>
  <si>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</si>
  <si>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</si>
  <si>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</si>
  <si>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</si>
  <si>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</si>
  <si>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</si>
  <si>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</si>
  <si>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</si>
  <si>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</si>
  <si>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</si>
  <si>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</si>
  <si>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</si>
  <si>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</si>
  <si>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</si>
  <si>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</si>
  <si>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</si>
  <si>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</si>
  <si>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</si>
  <si>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</si>
  <si>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</si>
  <si>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</si>
  <si>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</si>
  <si>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</si>
  <si>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</si>
  <si>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</si>
  <si>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</si>
  <si>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</si>
  <si>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</si>
  <si>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</si>
  <si>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</si>
  <si>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</si>
  <si>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</si>
  <si>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</si>
  <si>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</si>
  <si>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</si>
  <si>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</si>
  <si>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</si>
  <si>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</si>
  <si>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</si>
  <si>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</si>
  <si>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</si>
  <si>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</si>
  <si>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</si>
  <si>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</si>
  <si>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</si>
  <si>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</si>
  <si>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</si>
  <si>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</si>
  <si>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</si>
  <si>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</si>
  <si>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</si>
  <si>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</si>
  <si>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</si>
  <si>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</si>
  <si>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</si>
  <si>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</si>
  <si>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</si>
  <si>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</si>
  <si>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</si>
  <si>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</si>
  <si>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</si>
  <si>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</si>
  <si>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</si>
  <si>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</si>
  <si>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</si>
  <si>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</si>
  <si>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</si>
  <si>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</si>
  <si>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</si>
  <si>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</si>
  <si>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</si>
  <si>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</si>
  <si>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</si>
  <si>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</si>
  <si>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</si>
  <si>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</si>
  <si>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</si>
  <si>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</si>
  <si>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</si>
  <si>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</si>
  <si>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</si>
  <si>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</si>
  <si>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</si>
  <si>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</si>
  <si>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</si>
  <si>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</si>
  <si>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</si>
  <si>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</si>
  <si>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</si>
  <si>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</si>
  <si>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</si>
  <si>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</si>
  <si>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</si>
  <si>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</si>
  <si>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</si>
  <si>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</si>
  <si>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</si>
  <si>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</si>
  <si>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</si>
  <si>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</si>
  <si>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</si>
  <si>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</si>
  <si>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</si>
  <si>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</si>
  <si>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</si>
  <si>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</si>
  <si>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</si>
  <si>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</si>
  <si>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</si>
  <si>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</si>
  <si>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</si>
  <si>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</si>
  <si>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</si>
  <si>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</si>
  <si>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</si>
  <si>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</si>
  <si>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</si>
  <si>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</si>
  <si>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</si>
  <si>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</si>
  <si>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</si>
  <si>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</si>
  <si>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</si>
  <si>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</si>
  <si>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</si>
  <si>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</si>
  <si>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</si>
  <si>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</si>
  <si>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</si>
  <si>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</si>
  <si>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</si>
  <si>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</si>
  <si>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</si>
  <si>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</si>
  <si>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</si>
  <si>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</si>
  <si>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</si>
  <si>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</si>
  <si>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</si>
  <si>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</si>
  <si>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</si>
  <si>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</si>
  <si>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</si>
  <si>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</si>
  <si>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</si>
  <si>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</si>
  <si>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</si>
  <si>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</si>
  <si>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</si>
  <si>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</si>
  <si>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</si>
  <si>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</si>
  <si>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</si>
  <si>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</si>
  <si>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</si>
  <si>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</si>
  <si>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</si>
  <si>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</si>
  <si>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</si>
  <si>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</si>
  <si>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</si>
  <si>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</si>
  <si>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</si>
  <si>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</si>
  <si>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</si>
  <si>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</si>
  <si>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</si>
  <si>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</si>
  <si>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</si>
  <si>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</si>
  <si>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</si>
  <si>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</si>
  <si>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</si>
  <si>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</si>
  <si>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</si>
  <si>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</si>
  <si>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</si>
  <si>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</si>
  <si>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</si>
  <si>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</si>
  <si>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</si>
  <si>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</si>
  <si>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</si>
  <si>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</si>
  <si>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</si>
  <si>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</si>
  <si>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</si>
  <si>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</si>
  <si>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</si>
  <si>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</si>
  <si>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</si>
  <si>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</si>
  <si>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</si>
  <si>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</si>
  <si>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</si>
  <si>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</si>
  <si>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</si>
  <si>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</si>
  <si>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</si>
  <si>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</si>
  <si>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</si>
  <si>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</si>
  <si>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</si>
  <si>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</si>
  <si>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</si>
  <si>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</si>
  <si>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</si>
  <si>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</si>
  <si>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</si>
  <si>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</si>
  <si>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</si>
  <si>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</si>
  <si>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</si>
  <si>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</si>
  <si>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</si>
  <si>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</si>
  <si>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</si>
  <si>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</si>
  <si>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</si>
  <si>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</si>
  <si>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</si>
  <si>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</si>
  <si>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</si>
  <si>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</si>
  <si>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</si>
  <si>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</si>
  <si>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</si>
  <si>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</si>
  <si>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</si>
  <si>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</si>
  <si>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</si>
  <si>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</si>
  <si>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</si>
  <si>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</si>
  <si>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</si>
  <si>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</si>
  <si>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</si>
  <si>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</si>
  <si>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</si>
  <si>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</si>
  <si>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</si>
  <si>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</si>
  <si>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</si>
  <si>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</si>
  <si>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</si>
  <si>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</si>
  <si>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</si>
  <si>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</si>
  <si>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</si>
  <si>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</si>
  <si>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</si>
  <si>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</si>
  <si>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</si>
  <si>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</si>
  <si>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</si>
  <si>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</si>
  <si>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</si>
  <si>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</si>
  <si>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</si>
  <si>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</si>
  <si>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</si>
  <si>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</si>
  <si>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</si>
  <si>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</si>
  <si>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</si>
  <si>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</si>
  <si>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</si>
  <si>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</si>
  <si>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</si>
  <si>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</si>
  <si>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</si>
  <si>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</si>
  <si>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</si>
  <si>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</si>
  <si>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</si>
  <si>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</si>
  <si>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</si>
  <si>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</si>
  <si>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</si>
  <si>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</si>
  <si>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</si>
  <si>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</si>
  <si>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</si>
  <si>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</si>
  <si>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</si>
  <si>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</si>
  <si>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</si>
  <si>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</si>
  <si>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</si>
  <si>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</si>
  <si>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</si>
  <si>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</si>
  <si>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</si>
  <si>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</si>
  <si>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</si>
  <si>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</si>
  <si>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</si>
  <si>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</si>
  <si>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</si>
  <si>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</si>
  <si>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</si>
  <si>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</si>
  <si>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</si>
  <si>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</si>
  <si>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</si>
  <si>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</si>
  <si>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</si>
  <si>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</si>
  <si>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</si>
  <si>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</si>
  <si>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</si>
  <si>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</si>
  <si>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</si>
  <si>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</si>
  <si>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</si>
  <si>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</si>
  <si>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</si>
  <si>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</si>
  <si>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</si>
  <si>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</si>
  <si>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</si>
  <si>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</si>
  <si>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</si>
  <si>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</si>
  <si>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</si>
  <si>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</si>
  <si>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</si>
  <si>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</si>
  <si>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</si>
  <si>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</si>
  <si>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</si>
  <si>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</si>
  <si>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</si>
  <si>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</si>
  <si>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</si>
  <si>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</si>
  <si>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</si>
  <si>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</si>
  <si>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</si>
  <si>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</si>
  <si>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</si>
  <si>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</si>
  <si>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</si>
  <si>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</si>
  <si>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</si>
  <si>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</si>
  <si>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</si>
  <si>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</si>
  <si>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</si>
  <si>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</si>
  <si>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</si>
  <si>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</si>
  <si>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</si>
  <si>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</si>
  <si>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</si>
  <si>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</si>
  <si>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</si>
  <si>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</si>
  <si>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</si>
  <si>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</si>
  <si>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</si>
  <si>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</si>
  <si>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</si>
  <si>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</si>
  <si>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</si>
  <si>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</si>
  <si>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</si>
  <si>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</si>
  <si>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</si>
  <si>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</si>
  <si>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</si>
  <si>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</si>
  <si>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</si>
  <si>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</si>
  <si>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</si>
  <si>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</si>
  <si>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</si>
  <si>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</si>
  <si>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</si>
  <si>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</si>
  <si>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</si>
  <si>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</si>
  <si>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</si>
  <si>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</si>
  <si>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</si>
  <si>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</si>
  <si>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</si>
  <si>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</si>
  <si>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</si>
  <si>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</si>
  <si>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</si>
  <si>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</si>
  <si>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</si>
  <si>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</si>
  <si>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</si>
  <si>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</si>
  <si>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</si>
  <si>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</si>
  <si>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</si>
  <si>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</si>
  <si>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</si>
  <si>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</si>
  <si>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</si>
  <si>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</si>
  <si>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</si>
  <si>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</si>
  <si>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</si>
  <si>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</si>
  <si>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</si>
  <si>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</si>
  <si>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</si>
  <si>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</si>
  <si>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</si>
  <si>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</si>
  <si>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</si>
  <si>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</si>
  <si>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</si>
  <si>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</si>
  <si>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</si>
  <si>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</si>
  <si>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</si>
  <si>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</si>
  <si>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</si>
  <si>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</si>
  <si>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</si>
  <si>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</si>
  <si>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</si>
  <si>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</si>
  <si>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</si>
  <si>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</si>
  <si>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</si>
  <si>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</si>
  <si>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</si>
  <si>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</si>
  <si>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</si>
  <si>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</si>
  <si>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</si>
  <si>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</si>
  <si>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</si>
  <si>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</si>
  <si>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</si>
  <si>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</si>
  <si>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</si>
  <si>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</si>
  <si>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</si>
  <si>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</si>
  <si>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</si>
  <si>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</si>
  <si>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</si>
  <si>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</si>
  <si>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</si>
  <si>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</si>
  <si>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</si>
  <si>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</si>
  <si>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</si>
  <si>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</si>
  <si>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</si>
  <si>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</si>
  <si>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</si>
  <si>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</si>
  <si>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</si>
  <si>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</si>
  <si>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</si>
  <si>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</si>
  <si>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</si>
  <si>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</si>
  <si>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</si>
  <si>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</si>
  <si>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</si>
  <si>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</si>
  <si>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</si>
  <si>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</si>
  <si>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</si>
  <si>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</si>
  <si>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</si>
  <si>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</si>
  <si>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</si>
  <si>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</si>
  <si>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</si>
  <si>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</si>
  <si>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</si>
  <si>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</si>
  <si>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</si>
  <si>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</si>
  <si>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</si>
  <si>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</si>
  <si>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</si>
  <si>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</si>
  <si>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</si>
  <si>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</si>
  <si>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</si>
  <si>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</si>
  <si>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</si>
  <si>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</si>
  <si>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</si>
  <si>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</si>
  <si>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</si>
  <si>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</si>
  <si>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</si>
  <si>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</si>
  <si>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</si>
  <si>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</si>
  <si>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</si>
  <si>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</si>
  <si>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</si>
  <si>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</si>
  <si>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</si>
  <si>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</si>
  <si>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</si>
  <si>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</si>
  <si>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</si>
  <si>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</si>
  <si>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</si>
  <si>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</si>
  <si>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</si>
  <si>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</si>
  <si>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</si>
  <si>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</si>
  <si>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</si>
  <si>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</si>
  <si>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</si>
  <si>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</si>
  <si>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</si>
  <si>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</si>
  <si>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</si>
  <si>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</si>
  <si>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</si>
  <si>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</si>
  <si>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</si>
  <si>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</si>
  <si>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</si>
  <si>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</si>
  <si>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</si>
  <si>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</si>
  <si>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</si>
  <si>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</si>
  <si>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</si>
  <si>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</si>
  <si>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</si>
  <si>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</si>
  <si>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</si>
  <si>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</si>
  <si>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</si>
  <si>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</si>
  <si>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</si>
  <si>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</si>
  <si>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</si>
  <si>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</si>
  <si>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</si>
  <si>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</si>
  <si>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</si>
  <si>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</si>
  <si>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</si>
  <si>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</si>
  <si>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</si>
  <si>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</si>
  <si>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</si>
  <si>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</si>
  <si>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</si>
  <si>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</si>
  <si>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</si>
  <si>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</si>
  <si>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</si>
  <si>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</si>
  <si>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</si>
  <si>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</si>
  <si>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</si>
  <si>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</si>
  <si>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</si>
  <si>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</si>
  <si>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</si>
  <si>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</si>
  <si>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</si>
  <si>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</si>
  <si>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</si>
  <si>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</si>
  <si>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</si>
  <si>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</si>
  <si>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</si>
  <si>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</si>
  <si>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</si>
  <si>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</si>
  <si>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</si>
  <si>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</si>
  <si>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</si>
  <si>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</si>
  <si>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</si>
  <si>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</si>
  <si>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</si>
  <si>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</si>
  <si>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</si>
  <si>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</si>
  <si>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</si>
  <si>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</si>
  <si>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</si>
  <si>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</si>
  <si>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</si>
  <si>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</si>
  <si>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</si>
  <si>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</si>
  <si>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</si>
  <si>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</si>
  <si>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</si>
  <si>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</si>
  <si>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</si>
  <si>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</si>
  <si>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</si>
  <si>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</si>
  <si>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</si>
  <si>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</si>
  <si>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</si>
  <si>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</si>
  <si>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</si>
  <si>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</si>
  <si>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</si>
  <si>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</si>
  <si>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</si>
  <si>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</si>
  <si>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</si>
  <si>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</si>
  <si>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</si>
  <si>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</si>
  <si>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</si>
  <si>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</si>
  <si>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</si>
  <si>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</si>
  <si>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</si>
  <si>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</si>
  <si>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</si>
  <si>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</si>
  <si>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</si>
  <si>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</si>
  <si>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</si>
  <si>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</si>
  <si>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</si>
  <si>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</si>
  <si>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</si>
  <si>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</si>
  <si>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</si>
  <si>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</si>
  <si>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</si>
  <si>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</si>
  <si>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</si>
  <si>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</si>
  <si>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</si>
  <si>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</si>
  <si>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</si>
  <si>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</si>
  <si>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</si>
  <si>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</si>
  <si>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</si>
  <si>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</si>
  <si>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</si>
  <si>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</si>
  <si>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</si>
  <si>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</si>
  <si>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</si>
  <si>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</si>
  <si>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</si>
  <si>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</si>
  <si>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</si>
  <si>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</si>
  <si>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</si>
  <si>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</si>
  <si>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</si>
  <si>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</si>
  <si>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</si>
  <si>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</si>
  <si>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</si>
  <si>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</si>
  <si>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</si>
  <si>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</si>
  <si>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</si>
  <si>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</si>
  <si>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</si>
  <si>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</si>
  <si>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</si>
  <si>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</si>
  <si>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</si>
  <si>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</si>
  <si>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</si>
  <si>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</si>
  <si>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</si>
  <si>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</si>
  <si>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</si>
  <si>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</si>
  <si>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</si>
  <si>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</si>
  <si>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</si>
  <si>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</si>
  <si>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</si>
  <si>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</si>
  <si>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</si>
  <si>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</si>
  <si>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</si>
  <si>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</si>
  <si>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</si>
  <si>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</si>
  <si>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</si>
  <si>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</si>
  <si>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</si>
  <si>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</si>
  <si>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</si>
  <si>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</si>
  <si>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</si>
  <si>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</si>
  <si>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</si>
  <si>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</si>
  <si>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</si>
  <si>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</si>
  <si>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</si>
  <si>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</si>
  <si>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</si>
  <si>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</si>
  <si>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</si>
  <si>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</si>
  <si>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</si>
  <si>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</si>
  <si>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</si>
  <si>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</si>
  <si>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</si>
  <si>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</si>
  <si>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</si>
  <si>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</si>
  <si>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</si>
  <si>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</si>
  <si>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</si>
  <si>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</si>
  <si>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</si>
  <si>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</si>
  <si>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</si>
  <si>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</si>
  <si>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</si>
  <si>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</si>
  <si>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</si>
  <si>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</si>
  <si>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</si>
  <si>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</si>
  <si>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</si>
  <si>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</si>
  <si>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</si>
  <si>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</si>
  <si>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</si>
  <si>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</si>
  <si>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</si>
  <si>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</si>
  <si>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</si>
  <si>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</si>
  <si>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</si>
  <si>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</si>
  <si>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</si>
  <si>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</si>
  <si>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</si>
  <si>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</si>
  <si>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</si>
  <si>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</si>
  <si>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</si>
  <si>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</si>
  <si>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</si>
  <si>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</si>
  <si>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</si>
  <si>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</si>
  <si>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</si>
  <si>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</si>
  <si>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</si>
  <si>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</si>
  <si>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</si>
  <si>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</si>
  <si>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</si>
  <si>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</si>
  <si>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</si>
  <si>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</si>
  <si>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</si>
  <si>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</si>
  <si>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</si>
  <si>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</si>
  <si>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</si>
  <si>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</si>
  <si>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</si>
  <si>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</si>
  <si>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</si>
  <si>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</si>
  <si>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</si>
  <si>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</si>
  <si>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</si>
  <si>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</si>
  <si>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</si>
  <si>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</si>
  <si>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</si>
  <si>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</si>
  <si>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</si>
  <si>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</si>
  <si>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</si>
  <si>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</si>
  <si>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</si>
  <si>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</si>
  <si>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</si>
  <si>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</si>
  <si>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</si>
  <si>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</si>
  <si>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</si>
  <si>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</si>
  <si>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</si>
  <si>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</si>
  <si>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</si>
  <si>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</si>
  <si>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</si>
  <si>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</si>
  <si>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</si>
  <si>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</si>
  <si>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</si>
  <si>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</si>
  <si>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</si>
  <si>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</si>
  <si>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</si>
  <si>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</si>
  <si>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</si>
  <si>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</si>
  <si>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</si>
  <si>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</si>
  <si>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</si>
  <si>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</si>
  <si>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</si>
  <si>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</si>
  <si>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</si>
  <si>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</si>
  <si>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</si>
  <si>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</si>
  <si>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</si>
  <si>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</si>
  <si>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</si>
  <si>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</si>
  <si>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</si>
  <si>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</si>
  <si>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</si>
  <si>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</si>
  <si>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</si>
  <si>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</si>
  <si>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</si>
  <si>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</si>
  <si>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</si>
  <si>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</si>
  <si>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</si>
  <si>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</si>
  <si>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</si>
  <si>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</si>
  <si>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</si>
  <si>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</si>
  <si>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</si>
  <si>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</si>
  <si>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</si>
  <si>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</si>
  <si>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</si>
  <si>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</si>
  <si>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</si>
  <si>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</si>
  <si>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</si>
  <si>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</si>
  <si>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</si>
  <si>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</si>
  <si>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</si>
  <si>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</si>
  <si>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</si>
  <si>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</si>
  <si>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</si>
  <si>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</si>
  <si>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</si>
  <si>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</si>
  <si>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</si>
  <si>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</si>
  <si>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</si>
  <si>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</si>
  <si>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</si>
  <si>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</si>
  <si>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</si>
  <si>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</si>
  <si>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</si>
  <si>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</si>
  <si>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</si>
  <si>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</si>
  <si>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</si>
  <si>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</si>
  <si>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</si>
  <si>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</si>
  <si>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</si>
  <si>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</si>
  <si>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</si>
  <si>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</si>
  <si>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</si>
  <si>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</si>
  <si>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</si>
  <si>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</si>
  <si>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</si>
  <si>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</si>
  <si>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</si>
  <si>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</si>
  <si>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</si>
  <si>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</si>
  <si>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</si>
  <si>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</si>
  <si>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</si>
  <si>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</si>
  <si>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</si>
  <si>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</si>
  <si>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</si>
  <si>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</si>
  <si>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</si>
  <si>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</si>
  <si>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</si>
  <si>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</si>
  <si>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</si>
  <si>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</si>
  <si>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</si>
  <si>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</si>
  <si>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</si>
  <si>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</si>
  <si>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</si>
  <si>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</si>
  <si>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</si>
  <si>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</si>
  <si>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</si>
  <si>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</si>
  <si>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</si>
  <si>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</si>
  <si>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</si>
  <si>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</si>
  <si>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</si>
  <si>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</si>
  <si>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</si>
  <si>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</si>
  <si>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</si>
  <si>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</si>
  <si>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</si>
  <si>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</si>
  <si>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</si>
  <si>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</si>
  <si>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</si>
  <si>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</si>
  <si>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</si>
  <si>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</si>
  <si>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</si>
  <si>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</si>
  <si>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</si>
  <si>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</si>
  <si>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</si>
  <si>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</si>
  <si>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</si>
  <si>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</si>
  <si>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</si>
  <si>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</si>
  <si>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</si>
  <si>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</si>
  <si>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</si>
  <si>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</si>
  <si>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</si>
  <si>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</si>
  <si>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</si>
  <si>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</si>
  <si>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</si>
  <si>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</si>
  <si>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</si>
  <si>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</si>
  <si>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</si>
  <si>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</si>
  <si>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</si>
  <si>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</si>
  <si>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</si>
  <si>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</si>
  <si>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</si>
  <si>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</si>
  <si>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</si>
  <si>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</si>
  <si>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</si>
  <si>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</si>
  <si>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</si>
  <si>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</si>
  <si>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</si>
  <si>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</si>
  <si>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</si>
  <si>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</si>
  <si>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</si>
  <si>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</si>
  <si>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</si>
  <si>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</si>
  <si>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</si>
  <si>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</si>
  <si>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</si>
  <si>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</si>
  <si>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</si>
  <si>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</si>
  <si>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</si>
  <si>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</si>
  <si>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</si>
  <si>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</si>
  <si>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</si>
  <si>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</si>
  <si>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</si>
  <si>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</si>
  <si>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</si>
  <si>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</si>
  <si>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</si>
  <si>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</si>
  <si>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</si>
  <si>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</si>
  <si>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</si>
  <si>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</si>
  <si>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</si>
  <si>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</si>
  <si>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</si>
  <si>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</si>
  <si>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</si>
  <si>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</si>
  <si>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</si>
  <si>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</si>
  <si>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</si>
  <si>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</si>
  <si>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</si>
  <si>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</si>
  <si>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</si>
  <si>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</si>
  <si>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</si>
  <si>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</si>
  <si>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</si>
  <si>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</si>
  <si>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</si>
  <si>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</si>
  <si>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</si>
  <si>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</si>
  <si>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</si>
  <si>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</si>
  <si>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</si>
  <si>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</si>
  <si>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</si>
  <si>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</si>
  <si>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</si>
  <si>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</si>
  <si>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</si>
  <si>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</si>
  <si>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</si>
  <si>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</si>
  <si>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</si>
  <si>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</si>
  <si>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</si>
  <si>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</si>
  <si>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</si>
  <si>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</si>
  <si>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</si>
  <si>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</si>
  <si>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</si>
  <si>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</si>
  <si>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</si>
  <si>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</si>
  <si>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</si>
  <si>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</si>
  <si>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</si>
  <si>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</si>
  <si>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</si>
  <si>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</si>
  <si>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</si>
  <si>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</si>
  <si>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</si>
  <si>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</si>
  <si>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</si>
  <si>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</si>
  <si>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</si>
  <si>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</si>
  <si>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</si>
  <si>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</si>
  <si>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</si>
  <si>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</si>
  <si>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</si>
  <si>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</si>
  <si>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</si>
  <si>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</si>
  <si>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</si>
  <si>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</si>
  <si>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</si>
  <si>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</si>
  <si>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</si>
  <si>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</si>
  <si>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</si>
  <si>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</si>
  <si>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</si>
  <si>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</si>
  <si>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</si>
  <si>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</si>
  <si>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</si>
  <si>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</si>
  <si>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</si>
  <si>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</si>
  <si>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</si>
  <si>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</si>
  <si>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</si>
  <si>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</si>
  <si>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</si>
  <si>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</si>
  <si>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</si>
  <si>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</si>
  <si>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</si>
  <si>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</si>
  <si>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</si>
  <si>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</si>
  <si>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</si>
  <si>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</si>
  <si>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</si>
  <si>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</si>
  <si>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</si>
  <si>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</si>
  <si>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</si>
  <si>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</si>
  <si>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</si>
  <si>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</si>
  <si>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</si>
  <si>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</si>
  <si>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</si>
  <si>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</si>
  <si>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</si>
  <si>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</si>
  <si>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</si>
  <si>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</si>
  <si>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</si>
  <si>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</si>
  <si>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</si>
  <si>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</si>
  <si>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</si>
  <si>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</si>
  <si>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</si>
  <si>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</si>
  <si>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</si>
  <si>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</si>
  <si>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</si>
  <si>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</si>
  <si>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</si>
  <si>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</si>
  <si>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</si>
  <si>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</si>
  <si>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</si>
  <si>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</si>
  <si>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</si>
  <si>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</si>
  <si>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</si>
  <si>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</si>
  <si>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</si>
  <si>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</si>
  <si>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</si>
  <si>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</si>
  <si>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</si>
  <si>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</si>
  <si>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</si>
  <si>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</si>
  <si>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</si>
  <si>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</si>
  <si>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</si>
  <si>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</si>
  <si>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</si>
  <si>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</si>
  <si>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</si>
  <si>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</si>
  <si>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</si>
  <si>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</si>
  <si>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</si>
  <si>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</si>
  <si>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</si>
  <si>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</si>
  <si>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</si>
  <si>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</si>
  <si>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</si>
  <si>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</si>
  <si>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</si>
  <si>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</si>
  <si>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</si>
  <si>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</si>
  <si>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</si>
  <si>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</si>
  <si>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</si>
  <si>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</si>
  <si>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</si>
  <si>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</si>
  <si>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</si>
  <si>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</si>
  <si>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</si>
  <si>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</si>
  <si>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</si>
  <si>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</si>
  <si>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</si>
  <si>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</si>
  <si>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</si>
  <si>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</si>
  <si>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</si>
  <si>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</si>
  <si>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</si>
  <si>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</si>
  <si>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</si>
  <si>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</si>
  <si>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</si>
  <si>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</si>
  <si>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</si>
  <si>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</si>
  <si>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</si>
  <si>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</si>
  <si>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</si>
  <si>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</si>
  <si>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</si>
  <si>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</si>
  <si>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</si>
  <si>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</si>
  <si>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</si>
  <si>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</si>
  <si>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</si>
  <si>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</si>
  <si>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</si>
  <si>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</si>
  <si>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</si>
  <si>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</si>
  <si>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</si>
  <si>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</si>
  <si>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</si>
  <si>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</si>
  <si>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</si>
  <si>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</si>
  <si>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</si>
  <si>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</si>
  <si>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</si>
  <si>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</si>
  <si>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</si>
  <si>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</si>
  <si>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</si>
  <si>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</si>
  <si>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</si>
  <si>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</si>
  <si>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</si>
  <si>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</si>
  <si>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</si>
  <si>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</si>
  <si>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</si>
  <si>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</si>
  <si>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</si>
  <si>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</si>
  <si>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</si>
  <si>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</si>
  <si>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</si>
  <si>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</si>
  <si>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</si>
  <si>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</si>
  <si>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</si>
  <si>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</si>
  <si>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</si>
  <si>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</si>
  <si>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</si>
  <si>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</si>
  <si>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</si>
  <si>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</si>
  <si>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</si>
  <si>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</si>
  <si>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</si>
  <si>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</si>
  <si>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</si>
  <si>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</si>
  <si>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</si>
  <si>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</si>
  <si>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</si>
  <si>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</si>
  <si>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</si>
  <si>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</si>
  <si>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</si>
  <si>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</si>
  <si>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</si>
  <si>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</si>
  <si>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</si>
  <si>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</si>
  <si>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</si>
  <si>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</si>
  <si>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</si>
  <si>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</si>
  <si>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</si>
  <si>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</si>
  <si>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</si>
  <si>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</si>
  <si>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</si>
  <si>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</si>
  <si>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</si>
  <si>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</si>
  <si>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</si>
  <si>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</si>
  <si>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</si>
  <si>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</si>
  <si>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</si>
  <si>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</si>
  <si>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</si>
  <si>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</si>
  <si>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</si>
  <si>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</si>
  <si>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</si>
  <si>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</si>
  <si>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</si>
  <si>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</si>
  <si>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</si>
  <si>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</si>
  <si>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</si>
  <si>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</si>
  <si>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</si>
  <si>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</si>
  <si>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</si>
  <si>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</si>
  <si>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</si>
  <si>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</si>
  <si>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</si>
  <si>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</si>
  <si>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</si>
  <si>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</si>
  <si>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</si>
  <si>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</si>
  <si>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</si>
  <si>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</si>
  <si>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</si>
  <si>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</si>
  <si>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</si>
  <si>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</si>
  <si>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</si>
  <si>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</si>
  <si>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</si>
  <si>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</si>
  <si>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</si>
  <si>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</si>
  <si>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</si>
  <si>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</si>
  <si>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</si>
  <si>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</si>
  <si>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</si>
  <si>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</si>
  <si>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</si>
  <si>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</si>
  <si>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</si>
  <si>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</si>
  <si>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</si>
  <si>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</si>
  <si>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</si>
  <si>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</si>
  <si>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</si>
  <si>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</si>
  <si>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</si>
  <si>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</si>
  <si>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</si>
  <si>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</si>
  <si>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</si>
  <si>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</si>
  <si>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</si>
  <si>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</si>
  <si>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</si>
  <si>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</si>
  <si>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</si>
  <si>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</si>
  <si>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</si>
  <si>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</si>
  <si>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</si>
  <si>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</si>
  <si>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</si>
  <si>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</si>
  <si>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</si>
  <si>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</si>
  <si>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</si>
  <si>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</si>
  <si>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</si>
  <si>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</si>
  <si>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</si>
  <si>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</si>
  <si>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</si>
  <si>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</si>
  <si>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</si>
  <si>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</si>
  <si>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</si>
  <si>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</si>
  <si>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</si>
  <si>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</si>
  <si>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</si>
  <si>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</si>
  <si>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</si>
  <si>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</si>
  <si>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</si>
  <si>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</si>
  <si>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</si>
  <si>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</si>
  <si>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</si>
  <si>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</si>
  <si>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</si>
  <si>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</si>
  <si>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</si>
  <si>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</si>
  <si>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</si>
  <si>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</si>
  <si>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</si>
  <si>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</si>
  <si>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</si>
  <si>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</si>
  <si>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</si>
  <si>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</si>
  <si>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</si>
  <si>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</si>
  <si>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</si>
  <si>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</si>
  <si>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</si>
  <si>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</si>
  <si>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</si>
  <si>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</si>
  <si>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</si>
  <si>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</si>
  <si>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</si>
  <si>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</si>
  <si>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</si>
  <si>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</si>
  <si>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</si>
  <si>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</si>
  <si>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</si>
  <si>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</si>
  <si>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</si>
  <si>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</si>
  <si>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</si>
  <si>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</si>
  <si>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</si>
  <si>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</si>
  <si>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</si>
  <si>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</si>
  <si>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</si>
  <si>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</si>
  <si>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</si>
  <si>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</si>
  <si>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</si>
  <si>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</si>
  <si>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</si>
  <si>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</si>
  <si>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</si>
  <si>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</si>
  <si>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</si>
  <si>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</si>
  <si>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</si>
  <si>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</si>
  <si>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</si>
  <si>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</si>
  <si>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</si>
  <si>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</si>
  <si>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</si>
  <si>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</si>
  <si>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</si>
  <si>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</si>
  <si>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</si>
  <si>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</si>
  <si>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</si>
  <si>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</si>
  <si>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</si>
  <si>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</si>
  <si>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</si>
  <si>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</si>
  <si>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</si>
  <si>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</si>
  <si>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</si>
  <si>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</si>
  <si>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</si>
  <si>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</si>
  <si>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</si>
  <si>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</si>
  <si>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</si>
  <si>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</si>
  <si>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</si>
  <si>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</si>
  <si>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</si>
  <si>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</si>
  <si>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</si>
  <si>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</si>
  <si>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</si>
  <si>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</si>
  <si>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</si>
  <si>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</si>
  <si>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</si>
  <si>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</si>
  <si>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</si>
  <si>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</si>
  <si>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</si>
  <si>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</si>
  <si>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</si>
  <si>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</si>
  <si>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</si>
  <si>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</si>
  <si>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</si>
  <si>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</si>
  <si>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</si>
  <si>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</si>
  <si>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</si>
  <si>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</si>
  <si>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</si>
  <si>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</si>
  <si>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</si>
  <si>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</si>
  <si>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</si>
  <si>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</si>
  <si>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</si>
  <si>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</si>
  <si>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</si>
  <si>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</si>
  <si>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</si>
  <si>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</si>
  <si>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</si>
  <si>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</si>
  <si>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</si>
  <si>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</si>
  <si>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</si>
  <si>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</si>
  <si>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</si>
  <si>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</si>
  <si>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</si>
  <si>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</si>
  <si>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</si>
  <si>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</si>
  <si>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</si>
  <si>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</si>
  <si>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</si>
  <si>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</si>
  <si>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</si>
  <si>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</si>
  <si>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</si>
  <si>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</si>
  <si>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</si>
  <si>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</si>
  <si>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</si>
  <si>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</si>
  <si>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</si>
  <si>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</si>
  <si>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</si>
  <si>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</si>
  <si>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</si>
  <si>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</si>
  <si>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</si>
  <si>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</si>
  <si>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</si>
  <si>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</si>
  <si>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</si>
  <si>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</si>
  <si>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</si>
  <si>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</si>
  <si>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</si>
  <si>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</si>
  <si>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</si>
  <si>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</si>
  <si>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</si>
  <si>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</si>
  <si>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</si>
  <si>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</si>
  <si>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</si>
  <si>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</si>
  <si>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</si>
  <si>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</si>
  <si>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</si>
  <si>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</si>
  <si>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</si>
  <si>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</si>
  <si>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</si>
  <si>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</si>
  <si>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</si>
  <si>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</si>
  <si>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</si>
  <si>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</si>
  <si>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</si>
  <si>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</si>
  <si>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</si>
  <si>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</si>
  <si>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</si>
  <si>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</si>
  <si>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</si>
  <si>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</si>
  <si>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</si>
  <si>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</si>
  <si>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</si>
  <si>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</si>
  <si>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</si>
  <si>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</si>
  <si>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</si>
  <si>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</si>
  <si>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</si>
  <si>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</si>
  <si>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</si>
  <si>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</si>
  <si>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</si>
  <si>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</si>
  <si>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</si>
  <si>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</si>
  <si>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</si>
  <si>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</si>
  <si>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</si>
  <si>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</si>
  <si>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</si>
  <si>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</si>
  <si>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</si>
  <si>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</si>
  <si>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</si>
  <si>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</si>
  <si>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</si>
  <si>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</si>
  <si>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</si>
  <si>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</si>
  <si>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</si>
  <si>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</si>
  <si>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</si>
  <si>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</si>
  <si>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</si>
  <si>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</si>
  <si>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</si>
  <si>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</si>
  <si>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</si>
  <si>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</si>
  <si>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</si>
  <si>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</si>
  <si>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</si>
  <si>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</si>
  <si>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</si>
  <si>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</si>
  <si>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</si>
  <si>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</si>
  <si>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</si>
  <si>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</si>
  <si>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</si>
  <si>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</si>
  <si>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</si>
  <si>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</si>
  <si>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</si>
  <si>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</si>
  <si>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</si>
  <si>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</si>
  <si>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</si>
  <si>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</si>
  <si>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</si>
  <si>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</si>
  <si>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</si>
  <si>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</si>
  <si>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</si>
  <si>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</si>
  <si>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</si>
  <si>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</si>
  <si>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</si>
  <si>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</si>
  <si>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</si>
  <si>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</si>
  <si>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</si>
  <si>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</si>
  <si>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</si>
  <si>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</si>
  <si>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</si>
  <si>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</si>
  <si>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</si>
  <si>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</si>
  <si>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</si>
  <si>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</si>
  <si>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</si>
  <si>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</si>
  <si>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</si>
  <si>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</si>
  <si>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</si>
  <si>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</si>
  <si>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</si>
  <si>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</si>
  <si>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</si>
  <si>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</si>
  <si>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</si>
  <si>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</si>
  <si>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</si>
  <si>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</si>
  <si>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</si>
  <si>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</si>
  <si>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</si>
  <si>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</si>
  <si>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</si>
  <si>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</si>
  <si>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</si>
  <si>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</si>
  <si>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</si>
  <si>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</si>
  <si>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</si>
  <si>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</si>
  <si>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</si>
  <si>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</si>
  <si>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</si>
  <si>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</si>
  <si>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</si>
  <si>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</si>
  <si>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</si>
  <si>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</si>
  <si>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</si>
  <si>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</si>
  <si>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</si>
  <si>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</si>
  <si>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</si>
  <si>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</si>
  <si>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</si>
  <si>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</si>
  <si>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</si>
  <si>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</si>
  <si>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</si>
  <si>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</si>
  <si>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</si>
  <si>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</si>
  <si>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</si>
  <si>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</si>
  <si>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</si>
  <si>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</si>
  <si>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</si>
  <si>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</si>
  <si>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</si>
  <si>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</si>
  <si>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</si>
  <si>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</si>
  <si>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</si>
  <si>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</si>
  <si>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</si>
  <si>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</si>
  <si>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</si>
  <si>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</si>
  <si>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</si>
  <si>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</si>
  <si>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</si>
  <si>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</si>
  <si>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</si>
  <si>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</si>
  <si>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</si>
  <si>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</si>
  <si>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</si>
  <si>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</si>
  <si>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</si>
  <si>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</si>
  <si>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</si>
  <si>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</si>
  <si>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</si>
  <si>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</si>
  <si>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</si>
  <si>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</si>
  <si>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</si>
  <si>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</si>
  <si>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</si>
  <si>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</si>
  <si>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</si>
  <si>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</si>
  <si>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</si>
  <si>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</si>
  <si>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</si>
  <si>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</si>
  <si>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</si>
  <si>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</si>
  <si>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</si>
  <si>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</si>
  <si>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</si>
  <si>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</si>
  <si>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</si>
  <si>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</si>
  <si>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</si>
  <si>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</si>
  <si>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</si>
  <si>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</si>
  <si>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</si>
  <si>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</si>
  <si>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</si>
  <si>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</si>
  <si>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</si>
  <si>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</si>
  <si>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</si>
  <si>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</si>
  <si>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</si>
  <si>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</si>
  <si>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</si>
  <si>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</si>
  <si>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</si>
  <si>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</si>
  <si>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</si>
  <si>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</si>
  <si>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</si>
  <si>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</si>
  <si>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</si>
  <si>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</si>
  <si>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</si>
  <si>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</si>
  <si>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</si>
  <si>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</si>
  <si>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</si>
  <si>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</si>
  <si>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</si>
  <si>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</si>
  <si>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</si>
  <si>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</si>
  <si>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</si>
  <si>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</si>
  <si>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</si>
  <si>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</si>
  <si>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</si>
  <si>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</si>
  <si>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</si>
  <si>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</si>
  <si>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</si>
  <si>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</si>
  <si>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</si>
  <si>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</si>
  <si>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</si>
  <si>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</si>
  <si>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</si>
  <si>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</si>
  <si>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</si>
  <si>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</si>
  <si>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</si>
  <si>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</si>
  <si>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</si>
  <si>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</si>
  <si>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</si>
  <si>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</si>
  <si>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</si>
  <si>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</si>
  <si>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</si>
  <si>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</si>
  <si>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</si>
  <si>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</si>
  <si>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</si>
  <si>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</si>
  <si>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</si>
  <si>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</si>
  <si>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</si>
  <si>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</si>
  <si>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</si>
  <si>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</si>
  <si>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</si>
  <si>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</si>
  <si>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</si>
  <si>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</si>
  <si>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</si>
  <si>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</si>
  <si>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</si>
  <si>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</si>
  <si>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</si>
  <si>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</si>
  <si>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</si>
  <si>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</si>
  <si>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</si>
  <si>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</si>
  <si>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</si>
  <si>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</si>
  <si>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</si>
  <si>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</si>
  <si>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</si>
  <si>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</si>
  <si>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</si>
  <si>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</si>
  <si>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</si>
  <si>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</si>
  <si>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</si>
  <si>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</si>
  <si>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</si>
  <si>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</si>
  <si>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</si>
  <si>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</si>
  <si>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</si>
  <si>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</si>
  <si>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</si>
  <si>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</si>
  <si>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</si>
  <si>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</si>
  <si>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</si>
  <si>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</si>
  <si>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</si>
  <si>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</si>
  <si>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</si>
  <si>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</si>
  <si>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</si>
  <si>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</si>
  <si>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</si>
  <si>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</si>
  <si>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</si>
  <si>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</si>
  <si>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</si>
  <si>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</si>
  <si>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</si>
  <si>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</si>
  <si>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</si>
  <si>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</si>
  <si>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</si>
  <si>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</si>
  <si>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</si>
  <si>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</si>
  <si>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</si>
  <si>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</si>
  <si>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</si>
  <si>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</si>
  <si>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</si>
  <si>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</si>
  <si>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</si>
  <si>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</si>
  <si>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</si>
  <si>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</si>
  <si>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</si>
  <si>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</si>
  <si>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</si>
  <si>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</si>
  <si>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</si>
  <si>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</si>
  <si>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</si>
  <si>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</si>
  <si>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</si>
  <si>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</si>
  <si>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</si>
  <si>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</si>
  <si>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</si>
  <si>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</si>
  <si>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</si>
  <si>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</si>
  <si>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</si>
  <si>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</si>
  <si>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</si>
  <si>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</si>
  <si>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</si>
  <si>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</si>
  <si>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</si>
  <si>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</si>
  <si>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</si>
  <si>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</si>
  <si>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</si>
  <si>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</si>
  <si>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</si>
  <si>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</si>
  <si>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</si>
  <si>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</si>
  <si>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</si>
  <si>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</si>
  <si>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</si>
  <si>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</si>
  <si>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</si>
  <si>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</si>
  <si>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</si>
  <si>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</si>
  <si>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</si>
  <si>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</si>
  <si>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</si>
  <si>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</si>
  <si>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</si>
  <si>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</si>
  <si>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</si>
  <si>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</si>
  <si>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</si>
  <si>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</si>
  <si>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</si>
  <si>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</si>
  <si>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</si>
  <si>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</si>
  <si>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</si>
  <si>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</si>
  <si>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</si>
  <si>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</si>
  <si>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</si>
  <si>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</si>
  <si>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</si>
  <si>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</si>
  <si>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</si>
  <si>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</si>
  <si>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</si>
  <si>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</si>
  <si>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</si>
  <si>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</si>
  <si>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</si>
  <si>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</si>
  <si>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</si>
  <si>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</si>
  <si>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</si>
  <si>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</si>
  <si>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</si>
  <si>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</si>
  <si>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</si>
  <si>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</si>
  <si>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</si>
  <si>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</si>
  <si>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</si>
  <si>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</si>
  <si>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</si>
  <si>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</si>
  <si>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</si>
  <si>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</si>
  <si>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</si>
  <si>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</si>
  <si>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</si>
  <si>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</si>
  <si>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</si>
  <si>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</si>
  <si>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</si>
  <si>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</si>
  <si>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</si>
  <si>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</si>
  <si>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</si>
  <si>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</si>
  <si>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</si>
  <si>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</si>
  <si>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</si>
  <si>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</si>
  <si>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</si>
  <si>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</si>
  <si>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</si>
  <si>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</si>
  <si>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</si>
  <si>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</si>
  <si>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</si>
  <si>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</si>
  <si>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</si>
  <si>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</si>
  <si>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</si>
  <si>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</si>
  <si>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</si>
  <si>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</si>
  <si>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</si>
  <si>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</si>
  <si>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</si>
  <si>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</si>
  <si>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</si>
  <si>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</si>
  <si>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</si>
  <si>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</si>
  <si>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</si>
  <si>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</si>
  <si>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</si>
  <si>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</si>
  <si>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</si>
  <si>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</si>
  <si>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</si>
  <si>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</si>
  <si>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</si>
  <si>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</si>
  <si>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</si>
  <si>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</si>
  <si>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</si>
  <si>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</si>
  <si>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</si>
  <si>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</si>
  <si>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</si>
  <si>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</si>
  <si>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</si>
  <si>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</si>
  <si>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</si>
  <si>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</si>
  <si>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</si>
  <si>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</si>
  <si>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</si>
  <si>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</si>
  <si>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</si>
  <si>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</si>
  <si>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</si>
  <si>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</si>
  <si>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</si>
  <si>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</si>
  <si>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</si>
  <si>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</si>
  <si>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</si>
  <si>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</si>
  <si>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</si>
  <si>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</si>
  <si>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</si>
  <si>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</si>
  <si>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</si>
  <si>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</si>
  <si>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</si>
  <si>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</si>
  <si>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</si>
  <si>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</si>
  <si>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</si>
  <si>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</si>
  <si>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</si>
  <si>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</si>
  <si>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</si>
  <si>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</si>
  <si>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</si>
  <si>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</si>
  <si>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</si>
  <si>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</si>
  <si>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</si>
  <si>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</si>
  <si>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</si>
  <si>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</si>
  <si>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</si>
  <si>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</si>
  <si>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</si>
  <si>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</si>
  <si>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</si>
  <si>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</si>
  <si>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</si>
  <si>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</si>
  <si>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</si>
  <si>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</si>
  <si>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</si>
  <si>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</si>
  <si>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</si>
  <si>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</si>
  <si>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</si>
  <si>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</si>
  <si>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</si>
  <si>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</si>
  <si>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</si>
  <si>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</si>
  <si>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</si>
  <si>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</si>
  <si>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</si>
  <si>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</si>
  <si>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</si>
  <si>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</si>
  <si>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</si>
  <si>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</si>
  <si>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</si>
  <si>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</si>
  <si>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</si>
  <si>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</si>
  <si>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</si>
  <si>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</si>
  <si>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</si>
  <si>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</si>
  <si>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</si>
  <si>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</si>
  <si>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</si>
  <si>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</si>
  <si>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</si>
  <si>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</si>
  <si>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</si>
  <si>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</si>
  <si>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</si>
  <si>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</si>
  <si>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</si>
  <si>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</si>
  <si>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</si>
  <si>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</si>
  <si>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</si>
  <si>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</si>
  <si>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</si>
  <si>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</si>
  <si>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</si>
  <si>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</si>
  <si>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</si>
  <si>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</si>
  <si>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</si>
  <si>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</si>
  <si>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</si>
  <si>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</si>
  <si>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</si>
  <si>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</si>
  <si>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</si>
  <si>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</si>
  <si>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</si>
  <si>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</si>
  <si>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</si>
  <si>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</si>
  <si>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</si>
  <si>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</si>
  <si>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</si>
  <si>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</si>
  <si>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</si>
  <si>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</si>
  <si>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</si>
  <si>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</si>
  <si>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</si>
  <si>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</si>
  <si>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</si>
  <si>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</si>
  <si>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</si>
  <si>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</si>
  <si>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</si>
  <si>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</si>
  <si>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</si>
  <si>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</si>
  <si>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</si>
  <si>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</si>
  <si>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</si>
  <si>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</si>
  <si>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</si>
  <si>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</si>
  <si>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</si>
  <si>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</si>
  <si>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</si>
  <si>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</si>
  <si>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</si>
  <si>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</si>
  <si>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</si>
  <si>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</si>
  <si>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</si>
  <si>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</si>
  <si>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</si>
  <si>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</si>
  <si>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</si>
  <si>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</si>
  <si>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</si>
  <si>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</si>
  <si>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</si>
  <si>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</si>
  <si>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</si>
  <si>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</si>
  <si>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</si>
  <si>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</si>
  <si>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</si>
  <si>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</si>
  <si>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</si>
  <si>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</si>
  <si>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</si>
  <si>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</si>
  <si>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</si>
  <si>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</si>
  <si>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</si>
  <si>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</si>
  <si>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</si>
  <si>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</si>
  <si>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</si>
  <si>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</si>
  <si>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</si>
  <si>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</si>
  <si>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</si>
  <si>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</si>
  <si>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</si>
  <si>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</si>
  <si>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</si>
  <si>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</si>
  <si>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</si>
  <si>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</si>
  <si>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</si>
  <si>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</si>
  <si>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</si>
  <si>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</si>
  <si>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</si>
  <si>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</si>
  <si>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</si>
  <si>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</si>
  <si>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</si>
  <si>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</si>
  <si>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</si>
  <si>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</si>
  <si>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</si>
  <si>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</si>
  <si>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</si>
  <si>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</si>
  <si>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</si>
  <si>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</si>
  <si>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</si>
  <si>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</si>
  <si>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</si>
  <si>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</si>
  <si>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</si>
  <si>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</si>
  <si>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</si>
  <si>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</si>
  <si>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</si>
  <si>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</si>
  <si>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</si>
  <si>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</si>
  <si>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</si>
  <si>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</si>
  <si>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</si>
  <si>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</si>
  <si>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</si>
  <si>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</si>
  <si>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</si>
  <si>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</si>
  <si>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</si>
  <si>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</si>
  <si>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</si>
  <si>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</si>
  <si>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</si>
  <si>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</si>
  <si>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</si>
  <si>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</si>
  <si>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</si>
  <si>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</si>
  <si>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</si>
  <si>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</si>
  <si>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</si>
  <si>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</si>
  <si>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</si>
  <si>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</si>
  <si>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</si>
  <si>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</si>
  <si>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</si>
  <si>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</si>
  <si>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</si>
  <si>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</si>
  <si>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</si>
  <si>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</si>
  <si>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</si>
  <si>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</si>
  <si>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</si>
  <si>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</si>
  <si>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</si>
  <si>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</si>
  <si>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</si>
  <si>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</si>
  <si>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</si>
  <si>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</si>
  <si>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</si>
  <si>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</si>
  <si>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</si>
  <si>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</si>
  <si>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</si>
  <si>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</si>
  <si>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</si>
  <si>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</si>
  <si>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</si>
  <si>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</si>
  <si>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</si>
  <si>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</si>
  <si>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</si>
  <si>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</si>
  <si>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</si>
  <si>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</si>
  <si>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</si>
  <si>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</si>
  <si>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</si>
  <si>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</si>
  <si>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</si>
  <si>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</si>
  <si>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</si>
  <si>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</si>
  <si>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</si>
  <si>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</si>
  <si>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</si>
  <si>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</si>
  <si>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</si>
  <si>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</si>
  <si>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</si>
  <si>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</si>
  <si>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</si>
  <si>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</si>
  <si>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</si>
  <si>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</si>
  <si>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</si>
  <si>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</si>
  <si>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</si>
  <si>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</si>
  <si>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</si>
  <si>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</si>
  <si>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</si>
  <si>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</si>
  <si>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</si>
  <si>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</si>
  <si>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</si>
  <si>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</si>
  <si>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</si>
  <si>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</si>
  <si>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</si>
  <si>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</si>
  <si>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</si>
  <si>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</si>
  <si>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</si>
  <si>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</si>
  <si>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</si>
  <si>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</si>
  <si>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</si>
  <si>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</si>
  <si>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</si>
  <si>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</si>
  <si>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</si>
  <si>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</si>
  <si>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</si>
  <si>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</si>
  <si>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</si>
  <si>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</si>
  <si>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</si>
  <si>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</si>
  <si>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</si>
  <si>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</si>
  <si>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</si>
  <si>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</si>
  <si>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</si>
  <si>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</si>
  <si>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</si>
  <si>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</si>
  <si>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</si>
  <si>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</si>
  <si>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</si>
  <si>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</si>
  <si>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</si>
  <si>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</si>
  <si>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</si>
  <si>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</si>
  <si>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</si>
  <si>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</si>
  <si>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</si>
  <si>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</si>
  <si>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</si>
  <si>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</si>
  <si>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</si>
  <si>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</si>
  <si>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</si>
  <si>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</si>
  <si>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</si>
  <si>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</si>
  <si>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</si>
  <si>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</si>
  <si>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</si>
  <si>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</si>
  <si>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</si>
  <si>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</si>
  <si>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</si>
  <si>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</si>
  <si>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</si>
  <si>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</si>
  <si>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</si>
  <si>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</si>
  <si>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</si>
  <si>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</si>
  <si>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</si>
  <si>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</si>
  <si>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</si>
  <si>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</si>
  <si>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</si>
  <si>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</si>
  <si>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</si>
  <si>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</si>
  <si>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</si>
  <si>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</si>
  <si>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</si>
  <si>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</si>
  <si>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</si>
  <si>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</si>
  <si>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</si>
  <si>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</si>
  <si>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</si>
  <si>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</si>
  <si>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</si>
  <si>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</si>
  <si>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</si>
  <si>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</si>
  <si>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</si>
  <si>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</si>
  <si>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</si>
  <si>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</si>
  <si>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</si>
  <si>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</si>
  <si>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</si>
  <si>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</si>
  <si>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</si>
  <si>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</si>
  <si>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</si>
  <si>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</si>
  <si>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</si>
  <si>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</si>
  <si>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</si>
  <si>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</si>
  <si>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</si>
  <si>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</si>
  <si>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</si>
  <si>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</si>
  <si>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</si>
  <si>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</si>
  <si>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</si>
  <si>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</si>
  <si>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</si>
  <si>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</si>
  <si>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</si>
  <si>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</si>
  <si>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</si>
  <si>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</si>
  <si>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</si>
  <si>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</si>
  <si>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</si>
  <si>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</si>
  <si>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</si>
  <si>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</si>
  <si>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</si>
  <si>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</si>
  <si>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</si>
  <si>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</si>
  <si>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</si>
  <si>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</si>
  <si>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</si>
  <si>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</si>
  <si>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</si>
  <si>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</si>
  <si>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</si>
  <si>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</si>
  <si>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</si>
  <si>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</si>
  <si>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</si>
  <si>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</si>
  <si>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</si>
  <si>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</si>
  <si>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</si>
  <si>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</si>
  <si>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</si>
  <si>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</si>
  <si>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</si>
  <si>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</si>
  <si>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</si>
  <si>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</si>
  <si>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</si>
  <si>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</si>
  <si>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</si>
  <si>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</si>
  <si>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</si>
  <si>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</si>
  <si>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</si>
  <si>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</si>
  <si>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</si>
  <si>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</si>
  <si>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</si>
  <si>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</si>
  <si>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</si>
  <si>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</si>
  <si>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</si>
  <si>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</si>
  <si>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</si>
  <si>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</si>
  <si>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</si>
  <si>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</si>
  <si>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</si>
  <si>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</si>
  <si>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</si>
  <si>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</si>
  <si>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</si>
  <si>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</si>
  <si>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</si>
  <si>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</si>
  <si>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</si>
  <si>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</si>
  <si>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</si>
  <si>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</si>
  <si>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</si>
  <si>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</si>
  <si>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</si>
  <si>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</si>
  <si>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</si>
  <si>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</si>
  <si>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</si>
  <si>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</si>
  <si>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</si>
  <si>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</si>
  <si>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</si>
  <si>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</si>
  <si>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</si>
  <si>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</si>
  <si>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</si>
  <si>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</si>
  <si>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</si>
  <si>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</si>
  <si>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</si>
  <si>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</si>
  <si>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</si>
  <si>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</si>
  <si>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</si>
  <si>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</si>
  <si>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</si>
  <si>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</si>
  <si>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</si>
  <si>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</si>
  <si>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</si>
  <si>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</si>
  <si>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</si>
  <si>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</si>
  <si>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</si>
  <si>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</si>
  <si>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</si>
  <si>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</si>
  <si>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</si>
  <si>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</si>
  <si>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</si>
  <si>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</si>
  <si>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</si>
  <si>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</si>
  <si>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</si>
  <si>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</si>
  <si>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</si>
  <si>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</si>
  <si>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</si>
  <si>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</si>
  <si>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</si>
  <si>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</si>
  <si>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</si>
  <si>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</si>
  <si>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</si>
  <si>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</si>
  <si>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</si>
  <si>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</si>
  <si>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</si>
  <si>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</si>
  <si>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</si>
  <si>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</si>
  <si>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</si>
  <si>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</si>
  <si>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</si>
  <si>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</si>
  <si>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</si>
  <si>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</si>
  <si>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</si>
  <si>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</si>
  <si>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</si>
  <si>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</si>
  <si>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</si>
  <si>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</si>
  <si>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</si>
  <si>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</si>
  <si>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</si>
  <si>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</si>
  <si>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</si>
  <si>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</si>
  <si>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</si>
  <si>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</si>
  <si>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</si>
  <si>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</si>
  <si>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</si>
  <si>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</si>
  <si>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</si>
  <si>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</si>
  <si>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</si>
  <si>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</si>
  <si>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</si>
  <si>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</si>
  <si>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</si>
  <si>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</si>
  <si>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</si>
  <si>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</si>
  <si>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</si>
  <si>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</si>
  <si>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</si>
  <si>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</si>
  <si>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</si>
  <si>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</si>
  <si>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</si>
  <si>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</si>
  <si>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</si>
  <si>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</si>
  <si>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</si>
  <si>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</si>
  <si>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</si>
  <si>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</si>
  <si>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</si>
  <si>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</si>
  <si>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</si>
  <si>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</si>
  <si>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</si>
  <si>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</si>
  <si>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</si>
  <si>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</si>
  <si>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</si>
  <si>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</si>
  <si>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</si>
  <si>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</si>
  <si>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</si>
  <si>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</si>
  <si>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</si>
  <si>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</si>
  <si>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</si>
  <si>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</si>
  <si>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</si>
  <si>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</si>
  <si>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</si>
  <si>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</si>
  <si>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</si>
  <si>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</si>
  <si>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</si>
  <si>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</si>
  <si>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</si>
  <si>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</si>
  <si>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</si>
  <si>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</si>
  <si>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</si>
  <si>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</si>
  <si>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</si>
  <si>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</si>
  <si>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</si>
  <si>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</si>
  <si>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</si>
  <si>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</si>
  <si>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</si>
  <si>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</si>
  <si>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</si>
  <si>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</si>
  <si>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</si>
  <si>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</si>
  <si>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</si>
  <si>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</si>
  <si>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</si>
  <si>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</si>
  <si>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</si>
  <si>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</si>
  <si>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</si>
  <si>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</si>
  <si>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</si>
  <si>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</si>
  <si>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</si>
  <si>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</si>
  <si>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</si>
  <si>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</si>
  <si>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</si>
  <si>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</si>
  <si>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</si>
  <si>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</si>
  <si>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</si>
  <si>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</si>
  <si>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</si>
  <si>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</si>
  <si>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</si>
  <si>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</si>
  <si>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</si>
  <si>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</si>
  <si>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</si>
  <si>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</si>
  <si>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</si>
  <si>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</si>
  <si>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</si>
  <si>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</si>
  <si>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</si>
  <si>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</si>
  <si>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</si>
  <si>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</si>
  <si>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</si>
  <si>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</si>
  <si>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</si>
  <si>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</si>
  <si>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</si>
  <si>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</si>
  <si>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</si>
  <si>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</si>
  <si>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</si>
  <si>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</si>
  <si>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</si>
  <si>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</si>
  <si>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</si>
  <si>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</si>
  <si>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</si>
  <si>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</si>
  <si>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</si>
  <si>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</si>
  <si>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</si>
  <si>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</si>
  <si>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</si>
  <si>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</si>
  <si>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</si>
  <si>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</si>
  <si>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</si>
  <si>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</si>
  <si>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</si>
  <si>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</si>
  <si>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</si>
  <si>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</si>
  <si>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</si>
  <si>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</si>
  <si>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</si>
  <si>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</si>
  <si>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</si>
  <si>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</si>
  <si>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</si>
  <si>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</si>
  <si>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</si>
  <si>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</si>
  <si>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</si>
  <si>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</si>
  <si>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</si>
  <si>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</si>
  <si>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</si>
  <si>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</si>
  <si>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</si>
  <si>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</si>
  <si>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</si>
  <si>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</si>
  <si>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</si>
  <si>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</si>
  <si>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</si>
  <si>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</si>
  <si>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</si>
  <si>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</si>
  <si>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</si>
  <si>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</si>
  <si>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</si>
  <si>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</si>
  <si>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</si>
  <si>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</si>
  <si>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</si>
  <si>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</si>
  <si>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</si>
  <si>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</si>
  <si>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</si>
  <si>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</si>
  <si>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</si>
  <si>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</si>
  <si>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</si>
  <si>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</si>
  <si>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</si>
  <si>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</si>
  <si>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</si>
  <si>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</si>
  <si>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</si>
  <si>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</si>
  <si>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</si>
  <si>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</si>
  <si>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</si>
  <si>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</si>
  <si>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</si>
  <si>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</si>
  <si>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</si>
  <si>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</si>
  <si>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</si>
  <si>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</si>
  <si>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</si>
  <si>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</si>
  <si>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</si>
  <si>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</si>
  <si>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</si>
  <si>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</si>
  <si>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</si>
  <si>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</si>
  <si>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</si>
  <si>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</si>
  <si>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</si>
  <si>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</si>
  <si>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</si>
  <si>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</si>
  <si>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</si>
  <si>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</si>
  <si>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</si>
  <si>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</si>
  <si>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</si>
  <si>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</si>
  <si>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</si>
  <si>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</si>
  <si>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</si>
  <si>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</si>
  <si>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</si>
  <si>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</si>
  <si>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</si>
  <si>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</si>
  <si>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</si>
  <si>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</si>
  <si>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</si>
  <si>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</si>
  <si>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</si>
  <si>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</si>
  <si>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</si>
  <si>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</si>
  <si>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</si>
  <si>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</si>
  <si>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</si>
  <si>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</si>
  <si>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</si>
  <si>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</si>
  <si>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</si>
  <si>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</si>
  <si>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</si>
  <si>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</si>
  <si>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</si>
  <si>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</si>
  <si>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</si>
  <si>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</si>
  <si>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</si>
  <si>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</si>
  <si>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</si>
  <si>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</si>
  <si>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</si>
  <si>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</si>
  <si>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</si>
  <si>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</si>
  <si>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</si>
  <si>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</si>
  <si>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</si>
  <si>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</si>
  <si>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</si>
  <si>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</si>
  <si>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</si>
  <si>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</si>
  <si>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</si>
  <si>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</si>
  <si>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</si>
  <si>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</si>
  <si>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</si>
  <si>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</si>
  <si>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</si>
  <si>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</si>
  <si>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</si>
  <si>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</si>
  <si>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</si>
  <si>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</si>
  <si>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</si>
  <si>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</si>
  <si>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</si>
  <si>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</si>
  <si>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</si>
  <si>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</si>
  <si>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</si>
  <si>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</si>
  <si>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</si>
  <si>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</si>
  <si>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</si>
  <si>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</si>
  <si>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</si>
  <si>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</si>
  <si>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</si>
  <si>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</si>
  <si>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</si>
  <si>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</si>
  <si>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</si>
  <si>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</si>
  <si>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</si>
  <si>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</si>
  <si>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</si>
  <si>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</si>
  <si>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</si>
  <si>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</si>
  <si>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</si>
  <si>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</si>
  <si>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</si>
  <si>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</si>
  <si>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</si>
  <si>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</si>
  <si>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</si>
  <si>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</si>
  <si>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</si>
  <si>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</si>
  <si>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</si>
  <si>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</si>
  <si>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</si>
  <si>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</si>
  <si>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</si>
  <si>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</si>
  <si>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</si>
  <si>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</si>
  <si>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</si>
  <si>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</si>
  <si>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</si>
  <si>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</si>
  <si>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</si>
  <si>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</si>
  <si>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</si>
  <si>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</si>
  <si>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</si>
  <si>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</si>
  <si>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</si>
  <si>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</si>
  <si>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</si>
  <si>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</si>
  <si>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</si>
  <si>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</si>
  <si>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</si>
  <si>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</si>
  <si>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</si>
  <si>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</si>
  <si>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</si>
  <si>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</si>
  <si>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</si>
  <si>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</si>
  <si>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</si>
  <si>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</si>
  <si>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</si>
  <si>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</si>
  <si>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</si>
  <si>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</si>
  <si>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</si>
  <si>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</si>
  <si>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</si>
  <si>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</si>
  <si>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</si>
  <si>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</si>
  <si>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</si>
  <si>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</si>
  <si>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</si>
  <si>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</si>
  <si>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</si>
  <si>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</si>
  <si>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</si>
  <si>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</si>
  <si>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</si>
  <si>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</si>
  <si>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</si>
  <si>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</si>
  <si>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</si>
  <si>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</si>
  <si>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</si>
  <si>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</si>
  <si>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</si>
  <si>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</si>
  <si>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</si>
  <si>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</si>
  <si>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</si>
  <si>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</si>
  <si>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</si>
  <si>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</si>
  <si>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</si>
  <si>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</si>
  <si>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</si>
  <si>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</si>
  <si>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</si>
  <si>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</si>
  <si>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</si>
  <si>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</si>
  <si>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</si>
  <si>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</si>
  <si>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</si>
  <si>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</si>
  <si>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</si>
  <si>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</si>
  <si>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</si>
  <si>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</si>
  <si>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</si>
  <si>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</si>
  <si>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</si>
  <si>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</si>
  <si>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</si>
  <si>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</si>
  <si>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</si>
  <si>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</si>
  <si>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</si>
  <si>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</si>
  <si>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</si>
  <si>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</si>
  <si>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</si>
  <si>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</si>
  <si>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</si>
  <si>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</si>
  <si>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</si>
  <si>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</si>
  <si>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</si>
  <si>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</si>
  <si>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</si>
  <si>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</si>
  <si>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</si>
  <si>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</si>
  <si>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</si>
  <si>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</si>
  <si>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</si>
  <si>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</si>
  <si>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</si>
  <si>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</si>
  <si>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</si>
  <si>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</si>
  <si>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</si>
  <si>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</si>
  <si>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</si>
  <si>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</si>
  <si>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</si>
  <si>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</si>
  <si>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</si>
  <si>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</si>
  <si>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</si>
  <si>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</si>
  <si>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</si>
  <si>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</si>
  <si>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</si>
  <si>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</si>
  <si>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</si>
  <si>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</si>
  <si>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</si>
  <si>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</si>
  <si>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</si>
  <si>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</si>
  <si>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</si>
  <si>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</si>
  <si>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</si>
  <si>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</si>
  <si>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</si>
  <si>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</si>
  <si>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</si>
  <si>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</si>
  <si>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</si>
  <si>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</si>
  <si>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</si>
  <si>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</si>
  <si>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</si>
  <si>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</si>
  <si>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</si>
  <si>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</si>
  <si>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</si>
  <si>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</si>
  <si>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</si>
  <si>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</si>
  <si>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</si>
  <si>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</si>
  <si>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</si>
  <si>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</si>
  <si>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</si>
  <si>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</si>
  <si>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</si>
  <si>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</si>
  <si>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</si>
  <si>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</si>
  <si>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</si>
  <si>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</si>
  <si>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</si>
  <si>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</si>
  <si>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</si>
  <si>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</si>
  <si>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</si>
  <si>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</si>
  <si>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</si>
  <si>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</si>
  <si>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</si>
  <si>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</si>
  <si>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</si>
  <si>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</si>
  <si>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</si>
  <si>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</si>
  <si>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</si>
  <si>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</si>
  <si>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</si>
  <si>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</si>
  <si>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</si>
  <si>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</si>
  <si>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</si>
  <si>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</si>
  <si>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</si>
  <si>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</si>
  <si>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</si>
  <si>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</si>
  <si>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</si>
  <si>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</si>
  <si>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</si>
  <si>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</si>
  <si>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</si>
  <si>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</si>
  <si>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</si>
  <si>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</si>
  <si>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</si>
  <si>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</si>
  <si>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</si>
  <si>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</si>
  <si>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</si>
  <si>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</si>
  <si>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</si>
  <si>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</si>
  <si>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</si>
  <si>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</si>
  <si>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</si>
  <si>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</si>
  <si>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</si>
  <si>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</si>
  <si>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</si>
  <si>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</si>
  <si>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</si>
  <si>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</si>
  <si>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</si>
  <si>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</si>
  <si>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</si>
  <si>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</si>
  <si>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</si>
  <si>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</si>
  <si>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</si>
  <si>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</si>
  <si>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</si>
  <si>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</si>
  <si>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</si>
  <si>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</si>
  <si>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</si>
  <si>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</si>
  <si>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</si>
  <si>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</si>
  <si>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</si>
  <si>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</si>
  <si>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</si>
  <si>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</si>
  <si>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</si>
  <si>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</si>
  <si>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</si>
  <si>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</si>
  <si>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</si>
  <si>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</si>
  <si>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</si>
  <si>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</si>
  <si>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</si>
  <si>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</si>
  <si>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</si>
  <si>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</si>
  <si>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</si>
  <si>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</si>
  <si>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</si>
  <si>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</si>
  <si>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</si>
  <si>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</si>
  <si>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</si>
  <si>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</si>
  <si>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</si>
  <si>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</si>
  <si>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</si>
  <si>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</si>
  <si>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</si>
  <si>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</si>
  <si>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</si>
  <si>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</si>
  <si>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</si>
  <si>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</si>
  <si>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</si>
  <si>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</si>
  <si>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</si>
  <si>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</si>
  <si>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</si>
  <si>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</si>
  <si>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</si>
  <si>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</si>
  <si>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</si>
  <si>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</si>
  <si>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</si>
  <si>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</si>
  <si>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</si>
  <si>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</si>
  <si>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</si>
  <si>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</si>
  <si>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</si>
  <si>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</si>
  <si>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</si>
  <si>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</si>
  <si>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</si>
  <si>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</si>
  <si>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</si>
  <si>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</si>
  <si>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</si>
  <si>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</si>
  <si>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</si>
  <si>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</si>
  <si>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</si>
  <si>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</si>
  <si>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</si>
  <si>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</si>
  <si>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</si>
  <si>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</si>
  <si>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</si>
  <si>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</si>
  <si>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</si>
  <si>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</si>
  <si>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</si>
  <si>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</si>
  <si>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</si>
  <si>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</si>
  <si>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</si>
  <si>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</si>
  <si>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</si>
  <si>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</si>
  <si>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</si>
  <si>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</si>
  <si>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</si>
  <si>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</si>
  <si>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</si>
  <si>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</si>
  <si>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</si>
  <si>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</si>
  <si>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</si>
  <si>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</si>
  <si>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</si>
  <si>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</si>
  <si>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</si>
  <si>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</si>
  <si>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</si>
  <si>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</si>
  <si>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</si>
  <si>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</si>
  <si>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</si>
  <si>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</si>
  <si>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</si>
  <si>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</si>
  <si>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</si>
  <si>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</si>
  <si>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</si>
  <si>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</si>
  <si>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</si>
  <si>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</si>
  <si>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</si>
  <si>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</si>
  <si>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</si>
  <si>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</si>
  <si>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</si>
  <si>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</si>
  <si>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</si>
  <si>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</si>
  <si>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</si>
  <si>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</si>
  <si>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</si>
  <si>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</si>
  <si>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</si>
  <si>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</si>
  <si>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</si>
  <si>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</si>
  <si>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</si>
  <si>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</si>
  <si>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</si>
  <si>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</si>
  <si>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</si>
  <si>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</si>
  <si>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</si>
  <si>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</si>
  <si>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</si>
  <si>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</si>
  <si>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</si>
  <si>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</si>
  <si>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</si>
  <si>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</si>
  <si>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</si>
  <si>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</si>
  <si>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</si>
  <si>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</si>
  <si>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</si>
  <si>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</si>
  <si>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</si>
  <si>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</si>
  <si>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</si>
  <si>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</si>
  <si>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</si>
  <si>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</si>
  <si>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</si>
  <si>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</si>
  <si>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</si>
  <si>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</si>
  <si>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</si>
  <si>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</si>
  <si>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</si>
  <si>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</si>
  <si>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</si>
  <si>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</si>
  <si>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</si>
  <si>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</si>
  <si>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</si>
  <si>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</si>
  <si>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</si>
  <si>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</si>
  <si>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</si>
  <si>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</si>
  <si>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</si>
  <si>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</si>
  <si>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</si>
  <si>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</si>
  <si>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</si>
  <si>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</si>
  <si>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</si>
  <si>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</si>
  <si>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</si>
  <si>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</si>
  <si>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</si>
  <si>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</si>
  <si>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</si>
  <si>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</si>
  <si>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</si>
  <si>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</si>
  <si>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</si>
  <si>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</si>
  <si>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</si>
  <si>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</si>
  <si>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</si>
  <si>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</si>
  <si>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</si>
  <si>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</si>
  <si>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</si>
  <si>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</si>
  <si>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</si>
  <si>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</si>
  <si>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</si>
  <si>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</si>
  <si>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</si>
  <si>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</si>
  <si>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</si>
  <si>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</si>
  <si>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</si>
  <si>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</si>
  <si>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</si>
  <si>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</si>
  <si>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</si>
  <si>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</si>
  <si>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</si>
  <si>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</si>
  <si>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</si>
  <si>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</si>
  <si>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</si>
  <si>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</si>
  <si>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</si>
  <si>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</si>
  <si>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</si>
  <si>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</si>
  <si>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</si>
  <si>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</si>
  <si>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</si>
  <si>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</si>
  <si>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</si>
  <si>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</si>
  <si>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</si>
  <si>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</si>
  <si>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</si>
  <si>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</si>
  <si>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</si>
  <si>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</si>
  <si>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</si>
  <si>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</si>
  <si>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</si>
  <si>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</si>
  <si>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</si>
  <si>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</si>
  <si>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</si>
  <si>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</si>
  <si>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</si>
  <si>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</si>
  <si>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</si>
  <si>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</si>
  <si>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</si>
  <si>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</si>
  <si>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</si>
  <si>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</si>
  <si>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</si>
  <si>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</si>
  <si>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</si>
  <si>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</si>
  <si>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</si>
  <si>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</si>
  <si>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</si>
  <si>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</si>
  <si>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</si>
  <si>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</si>
  <si>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</si>
  <si>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</si>
  <si>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</si>
  <si>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</si>
  <si>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</si>
  <si>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</si>
  <si>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</si>
  <si>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</si>
  <si>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</si>
  <si>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</si>
  <si>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</si>
  <si>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</si>
  <si>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</si>
  <si>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</si>
  <si>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</si>
  <si>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</si>
  <si>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</si>
  <si>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</si>
  <si>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</si>
  <si>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</si>
  <si>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</si>
  <si>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</si>
  <si>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</si>
  <si>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</si>
  <si>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</si>
  <si>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</si>
  <si>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</si>
  <si>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</si>
  <si>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</si>
  <si>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</si>
  <si>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</si>
  <si>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</si>
  <si>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</si>
  <si>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</si>
  <si>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</si>
  <si>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</si>
  <si>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</si>
  <si>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</si>
  <si>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</si>
  <si>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</si>
  <si>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</si>
  <si>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</si>
  <si>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</si>
  <si>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</si>
  <si>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</si>
  <si>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</si>
  <si>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</si>
  <si>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</si>
  <si>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</si>
  <si>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</si>
  <si>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</si>
  <si>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</si>
  <si>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</si>
  <si>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</si>
  <si>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</si>
  <si>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</si>
  <si>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</si>
  <si>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</si>
  <si>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</si>
  <si>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</si>
  <si>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</si>
  <si>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</si>
  <si>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</si>
  <si>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</si>
  <si>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</si>
  <si>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</si>
  <si>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</si>
  <si>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</si>
  <si>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</si>
  <si>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</si>
  <si>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</si>
  <si>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</si>
  <si>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</si>
  <si>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</si>
  <si>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</si>
  <si>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</si>
  <si>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</si>
  <si>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</si>
  <si>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</si>
  <si>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</si>
  <si>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</si>
  <si>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</si>
  <si>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</si>
  <si>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</si>
  <si>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</si>
  <si>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</si>
  <si>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</si>
  <si>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</si>
  <si>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</si>
  <si>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</si>
  <si>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</si>
  <si>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</si>
  <si>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</si>
  <si>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</si>
  <si>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</si>
  <si>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</si>
  <si>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</si>
  <si>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</si>
  <si>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</si>
  <si>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</si>
  <si>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</si>
  <si>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</si>
  <si>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</si>
  <si>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</si>
  <si>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</si>
  <si>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</si>
  <si>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</si>
  <si>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</si>
  <si>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</si>
  <si>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</si>
  <si>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</si>
  <si>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</si>
  <si>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</si>
  <si>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</si>
  <si>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</si>
  <si>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</si>
  <si>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</si>
  <si>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</si>
  <si>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</si>
  <si>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</si>
  <si>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</si>
  <si>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</si>
  <si>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</si>
  <si>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</si>
  <si>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</si>
  <si>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</si>
  <si>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</si>
  <si>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</si>
  <si>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</si>
  <si>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</si>
  <si>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</si>
  <si>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</si>
  <si>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</si>
  <si>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</si>
  <si>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</si>
  <si>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</si>
  <si>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</si>
  <si>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</si>
  <si>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</si>
  <si>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</si>
  <si>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</si>
  <si>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</si>
  <si>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</si>
  <si>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</si>
  <si>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</si>
  <si>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</si>
  <si>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</si>
  <si>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</si>
  <si>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</si>
  <si>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</si>
  <si>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</si>
  <si>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</si>
  <si>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</si>
  <si>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</si>
  <si>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</si>
  <si>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</si>
  <si>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</si>
  <si>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</si>
  <si>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</si>
  <si>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</si>
  <si>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</si>
  <si>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</si>
  <si>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</si>
  <si>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</si>
  <si>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</si>
  <si>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</si>
  <si>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</si>
  <si>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</si>
  <si>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</si>
  <si>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</si>
  <si>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</si>
  <si>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</si>
  <si>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</si>
  <si>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</si>
  <si>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</si>
  <si>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</si>
  <si>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</si>
  <si>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</si>
  <si>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</si>
  <si>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</si>
  <si>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</si>
  <si>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</si>
  <si>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</si>
  <si>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</si>
  <si>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</si>
  <si>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</si>
  <si>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</si>
  <si>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</si>
  <si>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</si>
  <si>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</si>
  <si>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</si>
  <si>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</si>
  <si>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</si>
  <si>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</si>
  <si>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</si>
  <si>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</si>
  <si>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</si>
  <si>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</si>
  <si>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</si>
  <si>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</si>
  <si>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</si>
  <si>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</si>
  <si>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</si>
  <si>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</si>
  <si>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</si>
  <si>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</si>
  <si>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</si>
  <si>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</si>
  <si>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</si>
  <si>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</si>
  <si>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</si>
  <si>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</si>
  <si>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</si>
  <si>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</si>
  <si>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</si>
  <si>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</si>
  <si>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</si>
  <si>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</si>
  <si>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</si>
  <si>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</si>
  <si>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</si>
  <si>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</si>
  <si>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</si>
  <si>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</si>
  <si>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</si>
  <si>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</si>
  <si>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</si>
  <si>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</si>
  <si>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</si>
  <si>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</si>
  <si>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</si>
  <si>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</si>
  <si>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</si>
  <si>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</si>
  <si>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</si>
  <si>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</si>
  <si>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</si>
  <si>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</si>
  <si>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</si>
  <si>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</si>
  <si>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</si>
  <si>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</si>
  <si>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</si>
  <si>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</si>
  <si>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</si>
  <si>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</si>
  <si>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</si>
  <si>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</si>
  <si>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</si>
  <si>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</si>
  <si>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</si>
  <si>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</si>
  <si>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</si>
  <si>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</si>
  <si>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</si>
  <si>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</si>
  <si>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</si>
  <si>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</si>
  <si>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</si>
  <si>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</si>
  <si>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</si>
  <si>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</si>
  <si>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</si>
  <si>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</si>
  <si>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</si>
  <si>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</si>
  <si>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</si>
  <si>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</si>
  <si>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</si>
  <si>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</si>
  <si>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</si>
  <si>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</si>
  <si>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</si>
  <si>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</si>
  <si>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</si>
  <si>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</si>
  <si>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</si>
  <si>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</si>
  <si>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</si>
  <si>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</si>
  <si>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</si>
  <si>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</si>
  <si>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</si>
  <si>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</si>
  <si>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</si>
  <si>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</si>
  <si>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</si>
  <si>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</si>
  <si>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</si>
  <si>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</si>
  <si>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</si>
  <si>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</si>
  <si>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</si>
  <si>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</si>
  <si>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</si>
  <si>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</si>
  <si>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</si>
  <si>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</si>
  <si>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</si>
  <si>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</si>
  <si>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</si>
  <si>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</si>
  <si>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</si>
  <si>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</si>
  <si>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</si>
  <si>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</si>
  <si>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</si>
  <si>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</si>
  <si>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</si>
  <si>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</si>
  <si>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</si>
  <si>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</si>
  <si>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</si>
  <si>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</si>
  <si>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</si>
  <si>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</si>
  <si>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</si>
  <si>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</si>
  <si>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</si>
  <si>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</si>
  <si>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</si>
  <si>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</si>
  <si>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</si>
  <si>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</si>
  <si>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</si>
  <si>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</si>
  <si>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</si>
  <si>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</si>
  <si>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</si>
  <si>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</si>
  <si>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</si>
  <si>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</si>
  <si>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</si>
  <si>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</si>
  <si>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</si>
  <si>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</si>
  <si>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</si>
  <si>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</si>
  <si>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</si>
  <si>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</si>
  <si>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</si>
  <si>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</si>
  <si>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</si>
  <si>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</si>
  <si>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</si>
  <si>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</si>
  <si>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</si>
  <si>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</si>
  <si>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</si>
  <si>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</si>
  <si>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</si>
  <si>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</si>
  <si>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</si>
  <si>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</si>
  <si>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</si>
  <si>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</si>
  <si>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</si>
  <si>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</si>
  <si>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</si>
  <si>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</si>
  <si>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</si>
  <si>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</si>
  <si>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</si>
  <si>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</si>
  <si>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</si>
  <si>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</si>
  <si>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</si>
  <si>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</si>
  <si>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</si>
  <si>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</si>
  <si>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</si>
  <si>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</si>
  <si>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</si>
  <si>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</si>
  <si>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</si>
  <si>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</si>
  <si>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</si>
  <si>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</si>
  <si>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</si>
  <si>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</si>
  <si>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</si>
  <si>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</si>
  <si>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</si>
  <si>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</si>
  <si>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</si>
  <si>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</si>
  <si>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</si>
  <si>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</si>
  <si>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</si>
  <si>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</si>
  <si>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</si>
  <si>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</si>
  <si>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</si>
  <si>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</si>
  <si>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</si>
  <si>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</si>
  <si>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</si>
  <si>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</si>
  <si>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</si>
  <si>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</si>
  <si>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</si>
  <si>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</si>
  <si>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</si>
  <si>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</si>
  <si>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</si>
  <si>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</si>
  <si>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</si>
  <si>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</si>
  <si>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</si>
  <si>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</si>
  <si>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</si>
  <si>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</si>
  <si>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</si>
  <si>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</si>
  <si>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</si>
  <si>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</si>
  <si>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</si>
  <si>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</si>
  <si>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</si>
  <si>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</si>
  <si>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</si>
  <si>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</si>
  <si>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</si>
  <si>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</si>
  <si>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</si>
  <si>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</si>
  <si>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</si>
  <si>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</si>
  <si>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</si>
  <si>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</si>
  <si>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</si>
  <si>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</si>
  <si>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</si>
  <si>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</si>
  <si>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</si>
  <si>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</si>
  <si>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</si>
  <si>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</si>
  <si>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</si>
  <si>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</si>
  <si>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</si>
  <si>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</si>
  <si>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</si>
  <si>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</si>
  <si>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</si>
  <si>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</si>
  <si>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</si>
  <si>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</si>
  <si>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</si>
  <si>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</si>
  <si>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</si>
  <si>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</si>
  <si>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</si>
  <si>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</si>
  <si>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</si>
  <si>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</si>
  <si>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</si>
  <si>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</si>
  <si>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</si>
  <si>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</si>
  <si>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</si>
  <si>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</si>
  <si>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</si>
  <si>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</si>
  <si>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</si>
  <si>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</si>
  <si>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</si>
  <si>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</si>
  <si>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</si>
  <si>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</si>
  <si>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</si>
  <si>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</si>
  <si>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</si>
  <si>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</si>
  <si>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</si>
  <si>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</si>
  <si>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</si>
  <si>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</si>
  <si>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</si>
  <si>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</si>
  <si>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</si>
  <si>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</si>
  <si>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</si>
  <si>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</si>
  <si>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</si>
  <si>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</si>
  <si>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</si>
  <si>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</si>
  <si>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</si>
  <si>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</si>
  <si>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</si>
  <si>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</si>
  <si>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</si>
  <si>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</si>
  <si>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</si>
  <si>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</si>
  <si>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</si>
  <si>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</si>
  <si>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</si>
  <si>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</si>
  <si>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</si>
  <si>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</si>
  <si>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</si>
  <si>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</si>
  <si>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</si>
  <si>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</si>
  <si>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</si>
  <si>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</si>
  <si>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</si>
  <si>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</si>
  <si>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</si>
  <si>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</si>
  <si>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</si>
  <si>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</si>
  <si>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</si>
  <si>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</si>
  <si>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</si>
  <si>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</si>
  <si>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</si>
  <si>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</si>
  <si>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</si>
  <si>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</si>
  <si>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</si>
  <si>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</si>
  <si>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</si>
  <si>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</si>
  <si>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</si>
  <si>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</si>
  <si>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</si>
  <si>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</si>
  <si>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</si>
  <si>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</si>
  <si>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</si>
  <si>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</si>
  <si>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</si>
  <si>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</si>
  <si>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</si>
  <si>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</si>
  <si>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</si>
  <si>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</si>
  <si>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</si>
  <si>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</si>
  <si>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</si>
  <si>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</si>
  <si>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</si>
  <si>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</si>
  <si>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</si>
  <si>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</si>
  <si>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</si>
  <si>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</si>
  <si>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</si>
  <si>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</si>
  <si>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</si>
  <si>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</si>
  <si>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</si>
  <si>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</si>
  <si>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</si>
  <si>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</si>
  <si>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</si>
  <si>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</si>
  <si>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</si>
  <si>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</si>
  <si>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</si>
  <si>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</si>
  <si>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</si>
  <si>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</si>
  <si>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</si>
  <si>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</si>
  <si>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</si>
  <si>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</si>
  <si>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</si>
  <si>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</si>
  <si>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</si>
  <si>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</si>
  <si>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</si>
  <si>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</si>
  <si>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</si>
  <si>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</si>
  <si>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</si>
  <si>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</si>
  <si>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</si>
  <si>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</si>
  <si>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</si>
  <si>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</si>
  <si>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</si>
  <si>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</si>
  <si>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</si>
  <si>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</si>
  <si>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</si>
  <si>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</si>
  <si>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</si>
  <si>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</si>
  <si>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</si>
  <si>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</si>
  <si>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</si>
  <si>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</si>
  <si>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</si>
  <si>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</si>
  <si>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</si>
  <si>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</si>
  <si>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</si>
  <si>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</si>
  <si>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</si>
  <si>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</si>
  <si>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</si>
  <si>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</si>
  <si>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</si>
  <si>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</si>
  <si>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</si>
  <si>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</si>
  <si>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</si>
  <si>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</si>
  <si>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</si>
  <si>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</si>
  <si>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</si>
  <si>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</si>
  <si>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</si>
  <si>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</si>
  <si>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</si>
  <si>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</si>
  <si>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</si>
  <si>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</si>
  <si>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</si>
  <si>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</si>
  <si>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</si>
  <si>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</si>
  <si>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</si>
  <si>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</si>
  <si>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</si>
  <si>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</si>
  <si>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</si>
  <si>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</si>
  <si>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</si>
  <si>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</si>
  <si>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</si>
  <si>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</si>
  <si>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</si>
  <si>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</si>
  <si>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</si>
  <si>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</si>
  <si>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</si>
  <si>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</si>
  <si>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</si>
  <si>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</si>
  <si>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</si>
  <si>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</si>
  <si>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</si>
  <si>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</si>
  <si>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</si>
  <si>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</si>
  <si>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</si>
  <si>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</si>
  <si>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</si>
  <si>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</si>
  <si>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</si>
  <si>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</si>
  <si>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</si>
  <si>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</si>
  <si>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</si>
  <si>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</si>
  <si>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</si>
  <si>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</si>
  <si>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</si>
  <si>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</si>
  <si>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</si>
  <si>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</si>
  <si>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</si>
  <si>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</si>
  <si>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</si>
  <si>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</si>
  <si>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</si>
  <si>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</si>
  <si>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</si>
  <si>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</si>
  <si>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</si>
  <si>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</si>
  <si>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</si>
  <si>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</si>
  <si>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</si>
  <si>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</si>
  <si>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</si>
  <si>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</si>
  <si>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</si>
  <si>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</si>
  <si>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</si>
  <si>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</si>
  <si>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</si>
  <si>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</si>
  <si>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</si>
  <si>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</si>
  <si>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</si>
  <si>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</si>
  <si>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</si>
  <si>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</si>
  <si>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</si>
  <si>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</si>
  <si>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</si>
  <si>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</si>
  <si>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</si>
  <si>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</si>
  <si>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</si>
  <si>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</si>
  <si>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</si>
  <si>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</si>
  <si>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</si>
  <si>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</si>
  <si>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</si>
  <si>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</si>
  <si>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</si>
  <si>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</si>
  <si>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</si>
  <si>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</si>
  <si>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</si>
  <si>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</si>
  <si>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</si>
  <si>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</si>
  <si>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</si>
  <si>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</si>
  <si>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</si>
  <si>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</si>
  <si>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</si>
  <si>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</si>
  <si>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</si>
  <si>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</si>
  <si>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</si>
  <si>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</si>
  <si>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</si>
  <si>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</si>
  <si>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</si>
  <si>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</si>
  <si>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</si>
  <si>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</si>
  <si>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</si>
  <si>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</si>
  <si>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</si>
  <si>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</si>
  <si>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</si>
  <si>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</si>
  <si>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</si>
  <si>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</si>
  <si>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</si>
  <si>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</si>
  <si>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</si>
  <si>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</si>
  <si>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</si>
  <si>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</si>
  <si>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</si>
  <si>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</si>
  <si>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</si>
  <si>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</si>
  <si>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</si>
  <si>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</si>
  <si>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</si>
  <si>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</si>
  <si>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</si>
  <si>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</si>
  <si>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</si>
  <si>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</si>
  <si>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</si>
  <si>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</si>
  <si>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</si>
  <si>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</si>
  <si>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</si>
  <si>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</si>
  <si>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</si>
  <si>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</si>
  <si>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</si>
  <si>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</si>
  <si>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</si>
  <si>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</si>
  <si>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</si>
  <si>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</si>
  <si>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</si>
  <si>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</si>
  <si>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</si>
  <si>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</si>
  <si>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</si>
  <si>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</si>
  <si>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</si>
  <si>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</si>
  <si>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</si>
  <si>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</si>
  <si>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</si>
  <si>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</si>
  <si>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</si>
  <si>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</si>
  <si>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</si>
  <si>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</si>
  <si>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</si>
  <si>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</si>
  <si>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</si>
  <si>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</si>
  <si>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</si>
  <si>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</si>
  <si>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</si>
  <si>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</si>
  <si>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</si>
  <si>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</si>
  <si>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</si>
  <si>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</si>
  <si>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</si>
  <si>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</si>
  <si>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</si>
  <si>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</si>
  <si>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</si>
  <si>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</si>
  <si>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</si>
  <si>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</si>
  <si>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</si>
  <si>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</si>
  <si>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</si>
  <si>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</si>
  <si>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</si>
  <si>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</si>
  <si>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</si>
  <si>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</si>
  <si>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</si>
  <si>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</si>
  <si>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</si>
  <si>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</si>
  <si>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</si>
  <si>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</si>
  <si>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</si>
  <si>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</si>
  <si>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</si>
  <si>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</si>
  <si>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</si>
  <si>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</si>
  <si>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</si>
  <si>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</si>
  <si>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</si>
  <si>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</si>
  <si>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</si>
  <si>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</si>
  <si>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</si>
  <si>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</si>
  <si>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</si>
  <si>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</si>
  <si>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</si>
  <si>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</si>
  <si>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</si>
  <si>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</si>
  <si>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</si>
  <si>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</si>
  <si>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</si>
  <si>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</si>
  <si>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</si>
  <si>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</si>
  <si>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</si>
  <si>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</si>
  <si>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</si>
  <si>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</si>
  <si>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</si>
  <si>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</si>
  <si>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</si>
  <si>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</si>
  <si>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</si>
  <si>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</si>
  <si>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</si>
  <si>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</si>
  <si>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</si>
  <si>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</si>
  <si>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</si>
  <si>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</si>
  <si>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</si>
  <si>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</si>
  <si>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</si>
  <si>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</si>
  <si>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</si>
  <si>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</si>
  <si>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</si>
  <si>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</si>
  <si>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</si>
  <si>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</si>
  <si>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</si>
  <si>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</si>
  <si>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</si>
  <si>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</si>
  <si>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</si>
  <si>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</si>
  <si>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</si>
  <si>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</si>
  <si>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</si>
  <si>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</si>
  <si>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</si>
  <si>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</si>
  <si>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</si>
  <si>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</si>
  <si>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</si>
  <si>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</si>
  <si>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</si>
  <si>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</si>
  <si>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</si>
  <si>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</si>
  <si>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</si>
  <si>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</si>
  <si>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</si>
  <si>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</si>
  <si>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</si>
  <si>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</si>
  <si>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</si>
  <si>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</si>
  <si>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</si>
  <si>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</si>
  <si>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</si>
  <si>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</si>
  <si>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</si>
  <si>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</si>
  <si>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</si>
  <si>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</si>
  <si>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</si>
  <si>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</si>
  <si>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</si>
  <si>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</si>
  <si>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</si>
  <si>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</si>
  <si>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</si>
  <si>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</si>
  <si>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</si>
  <si>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</si>
  <si>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</si>
  <si>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</si>
  <si>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</si>
  <si>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</si>
  <si>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</si>
  <si>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</si>
  <si>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</si>
  <si>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</si>
  <si>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</si>
  <si>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</si>
  <si>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</si>
  <si>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</si>
  <si>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</si>
  <si>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</si>
  <si>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</si>
  <si>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</si>
  <si>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</si>
  <si>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</si>
  <si>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</si>
  <si>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</si>
  <si>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</si>
  <si>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</si>
  <si>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</si>
  <si>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</si>
  <si>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</si>
  <si>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</si>
  <si>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</si>
  <si>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</si>
  <si>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</si>
  <si>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</si>
  <si>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</si>
  <si>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</si>
  <si>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</si>
  <si>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</si>
  <si>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</si>
  <si>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</si>
  <si>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</si>
  <si>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</si>
  <si>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</si>
  <si>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</si>
  <si>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</si>
  <si>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</si>
  <si>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</si>
  <si>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</si>
  <si>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</si>
  <si>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</si>
  <si>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</si>
  <si>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</si>
  <si>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</si>
  <si>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</si>
  <si>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</si>
  <si>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</si>
  <si>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</si>
  <si>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</si>
  <si>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</si>
  <si>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</si>
  <si>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</si>
  <si>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</si>
  <si>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</si>
  <si>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</si>
  <si>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</si>
  <si>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</si>
  <si>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</si>
  <si>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</si>
  <si>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</si>
  <si>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</si>
  <si>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</si>
  <si>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</si>
  <si>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</si>
  <si>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</si>
  <si>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</si>
  <si>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</si>
  <si>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</si>
  <si>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</si>
  <si>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</si>
  <si>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</si>
  <si>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</si>
  <si>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</si>
  <si>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</si>
  <si>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</si>
  <si>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</si>
  <si>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</si>
  <si>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</si>
  <si>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</si>
  <si>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</si>
  <si>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</si>
  <si>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</si>
  <si>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</si>
  <si>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</si>
  <si>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</si>
  <si>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</si>
  <si>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</si>
  <si>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</si>
  <si>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</si>
  <si>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</si>
  <si>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</si>
  <si>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</si>
  <si>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</si>
  <si>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</si>
  <si>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</si>
  <si>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</si>
  <si>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</si>
  <si>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</si>
  <si>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</si>
  <si>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</si>
  <si>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</si>
  <si>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</si>
  <si>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</si>
  <si>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</si>
  <si>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</si>
  <si>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</si>
  <si>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</si>
  <si>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</si>
  <si>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</si>
  <si>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</si>
  <si>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</si>
  <si>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</si>
  <si>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</si>
  <si>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</si>
  <si>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</si>
  <si>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</si>
  <si>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</si>
  <si>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</si>
  <si>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</si>
  <si>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</si>
  <si>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</si>
  <si>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</si>
  <si>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</si>
  <si>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</si>
  <si>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</si>
  <si>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</si>
  <si>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</si>
  <si>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</si>
  <si>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</si>
  <si>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</si>
  <si>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</si>
  <si>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</si>
  <si>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</si>
  <si>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</si>
  <si>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</si>
  <si>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</si>
  <si>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</si>
  <si>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</si>
  <si>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</si>
  <si>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</si>
  <si>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</si>
  <si>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</si>
  <si>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</si>
  <si>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</si>
  <si>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</si>
  <si>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</si>
  <si>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</si>
  <si>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</si>
  <si>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</si>
  <si>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</si>
  <si>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</si>
  <si>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</si>
  <si>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</si>
  <si>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</si>
  <si>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</si>
  <si>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</si>
  <si>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</si>
  <si>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</si>
  <si>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</si>
  <si>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</si>
  <si>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</si>
  <si>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</si>
  <si>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</si>
  <si>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</si>
  <si>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</si>
  <si>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</si>
  <si>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</si>
  <si>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</si>
  <si>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</si>
  <si>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</si>
  <si>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</si>
  <si>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</si>
  <si>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</si>
  <si>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</si>
  <si>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</si>
  <si>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</si>
  <si>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</si>
  <si>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</si>
  <si>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</si>
  <si>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</si>
  <si>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</si>
  <si>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</si>
  <si>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</si>
  <si>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</si>
  <si>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</si>
  <si>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</si>
  <si>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</si>
  <si>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</si>
  <si>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</si>
  <si>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</si>
  <si>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</si>
  <si>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</si>
  <si>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</si>
  <si>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</si>
  <si>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</si>
  <si>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</si>
  <si>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</si>
  <si>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</si>
  <si>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</si>
  <si>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</si>
  <si>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</si>
  <si>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</si>
  <si>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</si>
  <si>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</si>
  <si>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</si>
  <si>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</si>
  <si>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</si>
  <si>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</si>
  <si>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</si>
  <si>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</si>
  <si>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</si>
  <si>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</si>
  <si>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</si>
  <si>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</si>
  <si>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</si>
  <si>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</si>
  <si>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</si>
  <si>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</si>
  <si>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</si>
  <si>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</si>
  <si>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</si>
  <si>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</si>
  <si>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</si>
  <si>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</si>
  <si>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</si>
  <si>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</si>
  <si>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</si>
  <si>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</si>
  <si>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</si>
  <si>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</si>
  <si>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</si>
  <si>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</si>
  <si>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</si>
  <si>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</si>
  <si>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</si>
  <si>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</si>
  <si>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</si>
  <si>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</si>
  <si>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</si>
  <si>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</si>
  <si>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</si>
  <si>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</si>
  <si>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</si>
  <si>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</si>
  <si>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</si>
  <si>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</si>
  <si>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</si>
  <si>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</si>
  <si>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</si>
  <si>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</si>
  <si>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</si>
  <si>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</si>
  <si>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</si>
  <si>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</si>
  <si>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</si>
  <si>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</si>
  <si>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</si>
  <si>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</si>
  <si>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</si>
  <si>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</si>
  <si>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</si>
  <si>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</si>
  <si>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</si>
  <si>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</si>
  <si>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</si>
  <si>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</si>
  <si>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</si>
  <si>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</si>
  <si>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</si>
  <si>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</si>
  <si>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</si>
  <si>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</si>
  <si>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</si>
  <si>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</si>
  <si>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</si>
  <si>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</si>
  <si>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</si>
  <si>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</si>
  <si>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</si>
  <si>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</si>
  <si>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</si>
  <si>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</si>
  <si>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</si>
  <si>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</si>
  <si>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</si>
  <si>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</si>
  <si>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</si>
  <si>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</si>
  <si>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</si>
  <si>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</si>
  <si>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</si>
  <si>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</si>
  <si>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</si>
  <si>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</si>
  <si>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</si>
  <si>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</si>
  <si>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</si>
  <si>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</si>
  <si>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</si>
  <si>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</si>
  <si>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</si>
  <si>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</si>
  <si>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</si>
  <si>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</si>
  <si>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</si>
  <si>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</si>
  <si>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</si>
  <si>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</si>
  <si>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</si>
  <si>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</si>
  <si>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</si>
  <si>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</si>
  <si>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</si>
  <si>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</si>
  <si>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</si>
  <si>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</si>
  <si>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</si>
  <si>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</si>
  <si>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</si>
  <si>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</si>
  <si>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</si>
  <si>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</si>
  <si>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</si>
  <si>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</si>
  <si>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</si>
  <si>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</si>
  <si>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</si>
  <si>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</si>
  <si>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</si>
  <si>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</si>
  <si>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</si>
  <si>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</si>
  <si>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</si>
  <si>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</si>
  <si>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</si>
  <si>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</si>
  <si>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</si>
  <si>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</si>
  <si>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</si>
  <si>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</si>
  <si>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</si>
  <si>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</si>
  <si>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</si>
  <si>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</si>
  <si>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</si>
  <si>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</si>
  <si>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</si>
  <si>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</si>
  <si>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</si>
  <si>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</si>
  <si>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</si>
  <si>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</si>
  <si>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</si>
  <si>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</si>
  <si>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</si>
  <si>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</si>
  <si>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</si>
  <si>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</si>
  <si>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</si>
  <si>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</si>
  <si>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</si>
  <si>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</si>
  <si>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</si>
  <si>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</si>
  <si>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</si>
  <si>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</si>
  <si>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</si>
  <si>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</si>
  <si>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</si>
  <si>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</si>
  <si>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</si>
  <si>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</si>
  <si>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</si>
  <si>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</si>
  <si>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</si>
  <si>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</si>
  <si>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</si>
  <si>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</si>
  <si>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</si>
  <si>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</si>
  <si>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</si>
  <si>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</si>
  <si>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</si>
  <si>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</si>
  <si>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</si>
  <si>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</si>
  <si>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</si>
  <si>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</si>
  <si>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</si>
  <si>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</si>
  <si>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</si>
  <si>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</si>
  <si>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</si>
  <si>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</si>
  <si>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</si>
  <si>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</si>
  <si>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</si>
  <si>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</si>
  <si>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</si>
  <si>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</si>
  <si>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</si>
  <si>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</si>
  <si>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</si>
  <si>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</si>
  <si>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</si>
  <si>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</si>
  <si>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</si>
  <si>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</si>
  <si>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</si>
  <si>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</si>
  <si>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</si>
  <si>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</si>
  <si>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</si>
  <si>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</si>
  <si>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</si>
  <si>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</si>
  <si>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</si>
  <si>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</si>
  <si>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</si>
  <si>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</si>
  <si>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</si>
  <si>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</si>
  <si>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</si>
  <si>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</si>
  <si>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</si>
  <si>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</si>
  <si>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</si>
  <si>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</si>
  <si>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</si>
  <si>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</si>
  <si>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</si>
  <si>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</si>
  <si>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</si>
  <si>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</si>
  <si>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</si>
  <si>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</si>
  <si>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</si>
  <si>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</si>
  <si>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</si>
  <si>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</si>
  <si>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</si>
  <si>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</si>
  <si>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</si>
  <si>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</si>
  <si>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</si>
  <si>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</si>
  <si>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</si>
  <si>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</si>
  <si>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</si>
  <si>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</si>
  <si>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</si>
  <si>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</si>
  <si>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</si>
  <si>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</si>
  <si>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</si>
  <si>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</si>
  <si>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</si>
  <si>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</si>
  <si>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</si>
  <si>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</si>
  <si>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</si>
  <si>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</si>
  <si>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</si>
  <si>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</si>
  <si>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</si>
  <si>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</si>
  <si>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</si>
  <si>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</si>
  <si>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</si>
  <si>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</si>
  <si>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</si>
  <si>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</si>
  <si>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</si>
  <si>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</si>
  <si>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</si>
  <si>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</si>
  <si>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</si>
  <si>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</si>
  <si>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</si>
  <si>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</si>
  <si>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</si>
  <si>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</si>
  <si>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</si>
  <si>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</si>
  <si>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</si>
  <si>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</si>
  <si>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</si>
  <si>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</si>
  <si>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</si>
  <si>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</si>
  <si>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</si>
  <si>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</si>
  <si>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</si>
  <si>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</si>
  <si>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</si>
  <si>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</si>
  <si>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</si>
  <si>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</si>
  <si>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</si>
  <si>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</si>
  <si>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</si>
  <si>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</si>
  <si>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</si>
  <si>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</si>
  <si>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</si>
  <si>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</si>
  <si>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</si>
  <si>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</si>
  <si>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</si>
  <si>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</si>
  <si>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</si>
  <si>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</si>
  <si>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</si>
  <si>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</si>
  <si>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</si>
  <si>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</si>
  <si>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</si>
  <si>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</si>
  <si>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</si>
  <si>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</si>
  <si>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</si>
  <si>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</si>
  <si>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</si>
  <si>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</si>
  <si>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</si>
  <si>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</si>
  <si>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</si>
  <si>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</si>
  <si>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</si>
  <si>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</si>
  <si>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</si>
  <si>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</si>
  <si>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</si>
  <si>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</si>
  <si>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</si>
  <si>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</si>
  <si>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</si>
  <si>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</si>
  <si>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</si>
  <si>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</si>
  <si>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</si>
  <si>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</si>
  <si>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</si>
  <si>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</si>
  <si>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</si>
  <si>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</si>
  <si>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</si>
  <si>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</si>
  <si>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</si>
  <si>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</si>
  <si>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</si>
  <si>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</si>
  <si>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</si>
  <si>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</si>
  <si>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</si>
  <si>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</si>
  <si>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</si>
  <si>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</si>
  <si>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</si>
  <si>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</si>
  <si>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</si>
  <si>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</si>
  <si>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</si>
  <si>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</si>
  <si>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</si>
  <si>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</si>
  <si>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</si>
  <si>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</si>
  <si>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</si>
  <si>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</si>
  <si>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</si>
  <si>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</si>
  <si>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</si>
  <si>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</si>
  <si>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</si>
  <si>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</si>
  <si>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</si>
  <si>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</si>
  <si>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</si>
  <si>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</si>
  <si>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</si>
  <si>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</si>
  <si>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</si>
  <si>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</si>
  <si>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</si>
  <si>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</si>
  <si>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</si>
  <si>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</si>
  <si>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</si>
  <si>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</si>
  <si>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</si>
  <si>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</si>
  <si>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</si>
  <si>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</si>
  <si>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</si>
  <si>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</si>
  <si>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</si>
  <si>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</si>
  <si>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</si>
  <si>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</si>
  <si>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</si>
  <si>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</si>
  <si>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</si>
  <si>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</si>
  <si>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</si>
  <si>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</si>
  <si>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</si>
  <si>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</si>
  <si>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</si>
  <si>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</si>
  <si>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</si>
  <si>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</si>
  <si>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</si>
  <si>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</si>
  <si>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</si>
  <si>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</si>
  <si>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</si>
  <si>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</si>
  <si>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</si>
  <si>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</si>
  <si>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</si>
  <si>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</si>
  <si>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</si>
  <si>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</si>
  <si>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</si>
  <si>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</si>
  <si>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</si>
  <si>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</si>
  <si>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</si>
  <si>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</si>
  <si>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</si>
  <si>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</si>
  <si>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</si>
  <si>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</si>
  <si>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</si>
  <si>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</si>
  <si>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</si>
  <si>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</si>
  <si>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</si>
  <si>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</si>
  <si>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</si>
  <si>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</si>
  <si>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</si>
  <si>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</si>
  <si>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</si>
  <si>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</si>
  <si>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</si>
  <si>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</si>
  <si>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</si>
  <si>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</si>
  <si>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</si>
  <si>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</si>
  <si>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</si>
  <si>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</si>
  <si>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</si>
  <si>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</si>
  <si>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</si>
  <si>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</si>
  <si>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</si>
  <si>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</si>
  <si>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</si>
  <si>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</si>
  <si>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</si>
  <si>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</si>
  <si>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</si>
  <si>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</si>
  <si>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</si>
  <si>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</si>
  <si>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</si>
  <si>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</si>
  <si>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</si>
  <si>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</si>
  <si>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</si>
  <si>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</si>
  <si>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</si>
  <si>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</si>
  <si>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</si>
  <si>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</si>
  <si>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</si>
  <si>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</si>
  <si>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</si>
  <si>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</si>
  <si>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</si>
  <si>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</si>
  <si>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</si>
  <si>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</si>
  <si>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</si>
  <si>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</si>
  <si>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</si>
  <si>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</si>
  <si>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</si>
  <si>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</si>
  <si>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</si>
  <si>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</si>
  <si>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</si>
  <si>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</si>
  <si>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</si>
  <si>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</si>
  <si>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</si>
  <si>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</si>
  <si>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</si>
  <si>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</si>
  <si>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</si>
  <si>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</si>
  <si>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</si>
  <si>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</si>
  <si>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</si>
  <si>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</si>
  <si>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</si>
  <si>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</si>
  <si>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</si>
  <si>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</si>
  <si>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</si>
  <si>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</si>
  <si>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</si>
  <si>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</si>
  <si>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</si>
  <si>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</si>
  <si>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</si>
  <si>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</si>
  <si>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</si>
  <si>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</si>
  <si>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</si>
  <si>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</si>
  <si>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</si>
  <si>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</si>
  <si>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</si>
  <si>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</si>
  <si>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</si>
  <si>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</si>
  <si>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</si>
  <si>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</si>
  <si>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</si>
  <si>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</si>
  <si>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</si>
  <si>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</si>
  <si>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</si>
  <si>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</si>
  <si>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</si>
  <si>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</si>
  <si>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</si>
  <si>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</si>
  <si>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</si>
  <si>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</si>
  <si>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</si>
  <si>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</si>
  <si>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</si>
  <si>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</si>
  <si>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</si>
  <si>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</si>
  <si>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</si>
  <si>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</si>
  <si>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</si>
  <si>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</si>
  <si>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</si>
  <si>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</si>
  <si>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</si>
  <si>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</si>
  <si>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</si>
  <si>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</si>
  <si>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</si>
  <si>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</si>
  <si>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</si>
  <si>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</si>
  <si>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</si>
  <si>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</si>
  <si>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</si>
  <si>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</si>
  <si>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</si>
  <si>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</si>
  <si>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</si>
  <si>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</si>
  <si>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</si>
  <si>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</si>
  <si>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</si>
  <si>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</si>
  <si>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</si>
  <si>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</si>
  <si>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</si>
  <si>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</si>
  <si>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</si>
  <si>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</si>
  <si>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</si>
  <si>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</si>
  <si>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</si>
  <si>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</si>
  <si>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</si>
  <si>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</si>
  <si>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</si>
  <si>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</si>
  <si>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</si>
  <si>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</si>
  <si>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</si>
  <si>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</si>
  <si>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</si>
  <si>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</si>
  <si>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</si>
  <si>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</si>
  <si>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</si>
  <si>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</si>
  <si>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</si>
  <si>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</si>
  <si>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</si>
  <si>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</si>
  <si>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</si>
  <si>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</si>
  <si>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</si>
  <si>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</si>
  <si>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</si>
  <si>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</si>
  <si>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</si>
  <si>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</si>
  <si>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</si>
  <si>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</si>
  <si>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</si>
  <si>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</si>
  <si>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</si>
  <si>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</si>
  <si>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</si>
  <si>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</si>
  <si>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</si>
  <si>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</si>
  <si>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</si>
  <si>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</si>
  <si>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</si>
  <si>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</si>
  <si>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</si>
  <si>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</si>
  <si>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</si>
  <si>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</si>
  <si>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</si>
  <si>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</si>
  <si>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</si>
  <si>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</si>
  <si>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</si>
  <si>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</si>
  <si>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</si>
  <si>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</si>
  <si>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</si>
  <si>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</si>
  <si>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</si>
  <si>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</si>
  <si>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</si>
  <si>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</si>
  <si>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</si>
  <si>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</si>
  <si>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</si>
  <si>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</si>
  <si>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</si>
  <si>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</si>
  <si>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</si>
  <si>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</si>
  <si>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</si>
  <si>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</si>
  <si>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</si>
  <si>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</si>
  <si>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</si>
  <si>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</si>
  <si>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</si>
  <si>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</si>
  <si>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</si>
  <si>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</si>
  <si>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</si>
  <si>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</si>
  <si>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</si>
  <si>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</si>
  <si>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</si>
  <si>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</si>
  <si>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</si>
  <si>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</si>
  <si>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</si>
  <si>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</si>
  <si>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</si>
  <si>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</si>
  <si>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</si>
  <si>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</si>
  <si>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</si>
  <si>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</si>
  <si>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</si>
  <si>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</si>
  <si>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</si>
  <si>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</si>
  <si>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</si>
  <si>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</si>
  <si>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</si>
  <si>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</si>
  <si>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</si>
  <si>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</si>
  <si>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</si>
  <si>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</si>
  <si>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</si>
  <si>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</si>
  <si>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</si>
  <si>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</si>
  <si>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</si>
  <si>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</si>
  <si>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</si>
  <si>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</si>
  <si>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</si>
  <si>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</si>
  <si>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</si>
  <si>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</si>
  <si>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</si>
  <si>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</si>
  <si>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</si>
  <si>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</si>
  <si>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</si>
  <si>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</si>
  <si>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</si>
  <si>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</si>
  <si>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</si>
  <si>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</si>
  <si>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</si>
  <si>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</si>
  <si>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</si>
  <si>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</si>
  <si>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</si>
  <si>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</si>
  <si>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</si>
  <si>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</si>
  <si>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</si>
  <si>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</si>
  <si>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</si>
  <si>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</si>
  <si>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</si>
  <si>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</si>
  <si>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</si>
  <si>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</si>
  <si>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</si>
  <si>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</si>
  <si>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</si>
  <si>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</si>
  <si>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</si>
  <si>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</si>
  <si>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</si>
  <si>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</si>
  <si>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</si>
  <si>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</si>
  <si>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</si>
  <si>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</si>
  <si>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</si>
  <si>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</si>
  <si>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</si>
  <si>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</si>
  <si>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</si>
  <si>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</si>
  <si>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</si>
  <si>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</si>
  <si>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</si>
  <si>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</si>
  <si>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</si>
  <si>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</si>
  <si>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</si>
  <si>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</si>
  <si>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</si>
  <si>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</si>
  <si>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</si>
  <si>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</si>
  <si>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</si>
  <si>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</si>
  <si>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</si>
  <si>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</si>
  <si>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</si>
  <si>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</si>
  <si>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</si>
  <si>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</si>
  <si>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</si>
  <si>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</si>
  <si>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</si>
  <si>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</si>
  <si>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</si>
  <si>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</si>
  <si>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</si>
  <si>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</si>
  <si>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</si>
  <si>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</si>
  <si>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</si>
  <si>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</si>
  <si>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</si>
  <si>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</si>
  <si>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</si>
  <si>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</si>
  <si>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</si>
  <si>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</si>
  <si>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</si>
  <si>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</si>
  <si>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</si>
  <si>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</si>
  <si>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</si>
  <si>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</si>
  <si>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</si>
  <si>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</si>
  <si>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</si>
  <si>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</si>
  <si>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</si>
  <si>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</si>
  <si>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</si>
  <si>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</si>
  <si>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</si>
  <si>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</si>
  <si>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</si>
  <si>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</si>
  <si>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</si>
  <si>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</si>
  <si>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</si>
  <si>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</si>
  <si>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</si>
  <si>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</si>
  <si>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</si>
  <si>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</si>
  <si>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</si>
  <si>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</si>
  <si>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</si>
  <si>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</si>
  <si>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</si>
  <si>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</si>
  <si>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</si>
  <si>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</si>
  <si>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</si>
  <si>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</si>
  <si>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</si>
  <si>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</si>
  <si>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</si>
  <si>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</si>
  <si>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</si>
  <si>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</si>
  <si>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</si>
  <si>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</si>
  <si>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</si>
  <si>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</si>
  <si>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</si>
  <si>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</si>
  <si>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</si>
  <si>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</si>
  <si>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</si>
  <si>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</si>
  <si>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</si>
  <si>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</si>
  <si>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</si>
  <si>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</si>
  <si>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</si>
  <si>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</si>
  <si>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</si>
  <si>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</si>
  <si>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</si>
  <si>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</si>
  <si>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</si>
  <si>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</si>
  <si>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</si>
  <si>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</si>
  <si>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</si>
  <si>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</si>
  <si>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</si>
  <si>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</si>
  <si>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</si>
  <si>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</si>
  <si>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</si>
  <si>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</si>
  <si>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</si>
  <si>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</si>
  <si>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</si>
  <si>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</si>
  <si>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</si>
  <si>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</si>
  <si>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</si>
  <si>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</si>
  <si>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</si>
  <si>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</si>
  <si>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</si>
  <si>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</si>
  <si>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</si>
  <si>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</si>
  <si>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</si>
  <si>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</si>
  <si>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</si>
  <si>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</si>
  <si>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</si>
  <si>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</si>
  <si>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</si>
  <si>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</si>
  <si>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</si>
  <si>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</si>
  <si>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</si>
  <si>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</si>
  <si>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</si>
  <si>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</si>
  <si>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</si>
  <si>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</si>
  <si>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</si>
  <si>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</si>
  <si>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</si>
  <si>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</si>
  <si>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</si>
  <si>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</si>
  <si>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</si>
  <si>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</si>
  <si>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</si>
  <si>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</si>
  <si>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</si>
  <si>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</si>
  <si>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</si>
  <si>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</si>
  <si>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</si>
  <si>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</si>
  <si>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</si>
  <si>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</si>
  <si>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</si>
  <si>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</si>
  <si>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</si>
  <si>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</si>
  <si>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</si>
  <si>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</si>
  <si>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</si>
  <si>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</si>
  <si>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</si>
  <si>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</si>
  <si>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</si>
  <si>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</si>
  <si>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</si>
  <si>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</si>
  <si>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</si>
  <si>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</si>
  <si>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</si>
  <si>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</si>
  <si>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</si>
  <si>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</si>
  <si>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</si>
  <si>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</si>
  <si>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</si>
  <si>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</si>
  <si>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</si>
  <si>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</si>
  <si>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</si>
  <si>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</si>
  <si>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</si>
  <si>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</si>
  <si>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</si>
  <si>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</si>
  <si>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</si>
  <si>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</si>
  <si>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</si>
  <si>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</si>
  <si>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</si>
  <si>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</si>
  <si>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</si>
  <si>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</si>
  <si>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</si>
  <si>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</si>
  <si>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</si>
  <si>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</si>
  <si>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</si>
  <si>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</si>
  <si>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</si>
  <si>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</si>
  <si>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</si>
  <si>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</si>
  <si>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</si>
  <si>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</si>
  <si>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</si>
  <si>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</si>
  <si>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</si>
  <si>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</si>
  <si>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</si>
  <si>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</si>
  <si>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</si>
  <si>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</si>
  <si>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</si>
  <si>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</si>
  <si>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</si>
  <si>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</si>
  <si>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</si>
  <si>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</si>
  <si>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</si>
  <si>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</si>
  <si>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</si>
  <si>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</si>
  <si>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</si>
  <si>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</si>
  <si>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</si>
  <si>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</si>
  <si>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</si>
  <si>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</si>
  <si>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</si>
  <si>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</si>
  <si>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</si>
  <si>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</si>
  <si>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</si>
  <si>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</si>
  <si>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</si>
  <si>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</si>
  <si>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</si>
  <si>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</si>
  <si>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</si>
  <si>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</si>
  <si>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</si>
  <si>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</si>
  <si>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</si>
  <si>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</si>
  <si>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</si>
  <si>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</si>
  <si>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</si>
  <si>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</si>
  <si>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</si>
  <si>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</si>
  <si>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</si>
  <si>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</si>
  <si>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</si>
  <si>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</si>
  <si>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</si>
  <si>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</si>
  <si>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</si>
  <si>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</si>
  <si>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</si>
  <si>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</si>
  <si>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</si>
  <si>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</si>
  <si>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</si>
  <si>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</si>
  <si>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</si>
  <si>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</si>
  <si>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</si>
  <si>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</si>
  <si>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</si>
  <si>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</si>
  <si>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</si>
  <si>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</si>
  <si>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</si>
  <si>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</si>
  <si>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</si>
  <si>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</si>
  <si>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</si>
  <si>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</si>
  <si>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</si>
  <si>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</si>
  <si>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</si>
  <si>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</si>
  <si>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</si>
  <si>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</si>
  <si>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</si>
  <si>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</si>
  <si>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</si>
  <si>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</si>
  <si>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</si>
  <si>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</si>
  <si>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</si>
  <si>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</si>
  <si>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</si>
  <si>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</si>
  <si>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</si>
  <si>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</si>
  <si>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</si>
  <si>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</si>
  <si>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</si>
  <si>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</si>
  <si>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</si>
  <si>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</si>
  <si>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</si>
  <si>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</si>
  <si>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</si>
  <si>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</si>
  <si>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</si>
  <si>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</si>
  <si>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</si>
  <si>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</si>
  <si>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</si>
  <si>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</si>
  <si>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</si>
  <si>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</si>
  <si>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</si>
  <si>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</si>
  <si>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</si>
  <si>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</si>
  <si>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</si>
  <si>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</si>
  <si>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</si>
  <si>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</si>
  <si>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</si>
  <si>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</si>
  <si>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</si>
  <si>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</si>
  <si>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</si>
  <si>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</si>
  <si>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</si>
  <si>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</si>
  <si>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</si>
  <si>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</si>
  <si>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</si>
  <si>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</si>
  <si>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</si>
  <si>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</si>
  <si>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</si>
  <si>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</si>
  <si>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</si>
  <si>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</si>
  <si>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</si>
  <si>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</si>
  <si>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</si>
  <si>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</si>
  <si>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</si>
  <si>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</si>
  <si>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</si>
  <si>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</si>
  <si>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</si>
  <si>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</si>
  <si>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</si>
  <si>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</si>
  <si>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</si>
  <si>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</si>
  <si>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</si>
  <si>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</si>
  <si>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</si>
  <si>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</si>
  <si>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</si>
  <si>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</si>
  <si>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</si>
  <si>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</si>
  <si>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</si>
  <si>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</si>
  <si>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</si>
  <si>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</si>
  <si>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</si>
  <si>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</si>
  <si>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</si>
  <si>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</si>
  <si>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</si>
  <si>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</si>
  <si>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</si>
  <si>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</si>
  <si>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</si>
  <si>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</si>
  <si>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</si>
  <si>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</si>
  <si>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</si>
  <si>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</si>
  <si>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</si>
  <si>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</si>
  <si>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</si>
  <si>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</si>
  <si>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</si>
  <si>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</si>
  <si>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</si>
  <si>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</si>
  <si>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</si>
  <si>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</si>
  <si>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</si>
  <si>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</si>
  <si>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</si>
  <si>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</si>
  <si>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</si>
  <si>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</si>
  <si>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</si>
  <si>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</si>
  <si>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</si>
  <si>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</si>
  <si>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</si>
  <si>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</si>
  <si>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</si>
  <si>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</si>
  <si>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</si>
  <si>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</si>
  <si>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</si>
  <si>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</si>
  <si>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</si>
  <si>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</si>
  <si>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</si>
  <si>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</si>
  <si>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</si>
  <si>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</si>
  <si>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</si>
  <si>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</si>
  <si>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</si>
  <si>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</si>
  <si>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</si>
  <si>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</si>
  <si>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</si>
  <si>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</si>
  <si>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</si>
  <si>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</si>
  <si>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</si>
  <si>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</si>
  <si>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</si>
  <si>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</si>
  <si>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</si>
  <si>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</si>
  <si>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</si>
  <si>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</si>
  <si>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</si>
  <si>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</si>
  <si>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</si>
  <si>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</si>
  <si>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</si>
  <si>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</si>
  <si>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</si>
  <si>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</si>
  <si>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</si>
  <si>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</si>
  <si>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</si>
  <si>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</si>
  <si>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</si>
  <si>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</si>
  <si>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</si>
  <si>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</si>
  <si>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</si>
  <si>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</si>
  <si>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</si>
  <si>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</si>
  <si>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</si>
  <si>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</si>
  <si>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</si>
  <si>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</si>
  <si>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</si>
  <si>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</si>
  <si>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</si>
  <si>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</si>
  <si>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</si>
  <si>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</si>
  <si>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</si>
  <si>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</si>
  <si>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</si>
  <si>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</si>
  <si>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</si>
  <si>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</si>
  <si>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</si>
  <si>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</si>
  <si>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</si>
  <si>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</si>
  <si>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</si>
  <si>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</si>
  <si>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</si>
  <si>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</si>
  <si>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</si>
  <si>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</si>
  <si>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</si>
  <si>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</si>
  <si>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</si>
  <si>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</si>
  <si>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</si>
  <si>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</si>
  <si>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</si>
  <si>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</si>
  <si>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</si>
  <si>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</si>
  <si>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</si>
  <si>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</si>
  <si>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</si>
  <si>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</si>
  <si>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</si>
  <si>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</si>
  <si>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</si>
  <si>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</si>
  <si>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</si>
  <si>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</si>
  <si>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</si>
  <si>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</si>
  <si>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</si>
  <si>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</si>
  <si>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</si>
  <si>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</si>
  <si>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</si>
  <si>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</si>
  <si>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</si>
  <si>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</si>
  <si>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</si>
  <si>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</si>
  <si>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</si>
  <si>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</si>
  <si>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</si>
  <si>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</si>
  <si>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</si>
  <si>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</si>
  <si>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</si>
  <si>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</si>
  <si>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</si>
  <si>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</si>
  <si>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</si>
  <si>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</si>
  <si>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</si>
  <si>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</si>
  <si>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</si>
  <si>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</si>
  <si>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</si>
  <si>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</si>
  <si>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</si>
  <si>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</si>
  <si>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</si>
  <si>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</si>
  <si>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</si>
  <si>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</si>
  <si>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</si>
  <si>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</si>
  <si>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</si>
  <si>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</si>
  <si>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</si>
  <si>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</si>
  <si>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</si>
  <si>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</si>
  <si>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</si>
  <si>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</si>
  <si>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</si>
  <si>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</si>
  <si>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</si>
  <si>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</si>
  <si>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</si>
  <si>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</si>
  <si>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</si>
  <si>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</si>
  <si>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</si>
  <si>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</si>
  <si>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</si>
  <si>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</si>
  <si>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</si>
  <si>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</si>
  <si>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</si>
  <si>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</si>
  <si>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</si>
  <si>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</si>
  <si>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</si>
  <si>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</si>
  <si>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</si>
  <si>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</si>
  <si>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</si>
  <si>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</si>
  <si>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</si>
  <si>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</si>
  <si>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</si>
  <si>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</si>
  <si>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</si>
  <si>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</si>
  <si>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</si>
  <si>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</si>
  <si>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</si>
  <si>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</si>
  <si>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</si>
  <si>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</si>
  <si>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</si>
  <si>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</si>
  <si>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</si>
  <si>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</si>
  <si>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</si>
  <si>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</si>
  <si>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</si>
  <si>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</si>
  <si>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</si>
  <si>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</si>
  <si>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</si>
  <si>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</si>
  <si>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</si>
  <si>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</si>
  <si>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</si>
  <si>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</si>
  <si>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</si>
  <si>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</si>
  <si>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</si>
  <si>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</si>
  <si>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</si>
  <si>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</si>
  <si>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</si>
  <si>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</si>
  <si>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</si>
  <si>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</si>
  <si>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</si>
  <si>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</si>
  <si>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</si>
  <si>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</si>
  <si>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</si>
  <si>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</si>
  <si>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</si>
  <si>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</si>
  <si>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</si>
  <si>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</si>
  <si>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</si>
  <si>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</si>
  <si>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</si>
  <si>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</si>
  <si>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</si>
  <si>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</si>
  <si>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</si>
  <si>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</si>
  <si>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</si>
  <si>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</si>
  <si>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</si>
  <si>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</si>
  <si>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</si>
  <si>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</si>
  <si>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</si>
  <si>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</si>
  <si>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</si>
  <si>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</si>
  <si>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</si>
  <si>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</si>
  <si>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</si>
  <si>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</si>
  <si>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</si>
  <si>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</si>
  <si>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</si>
  <si>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</si>
  <si>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</si>
  <si>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</si>
  <si>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</si>
  <si>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</si>
  <si>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</si>
  <si>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</si>
  <si>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</si>
  <si>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</si>
  <si>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</si>
  <si>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</si>
  <si>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</si>
  <si>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</si>
  <si>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</si>
  <si>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</si>
  <si>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</si>
  <si>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</si>
  <si>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</si>
  <si>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</si>
  <si>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</si>
  <si>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</si>
  <si>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</si>
  <si>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</si>
  <si>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</si>
  <si>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</si>
  <si>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</si>
  <si>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</si>
  <si>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</si>
  <si>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</si>
  <si>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</si>
  <si>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</si>
  <si>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</si>
  <si>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</si>
  <si>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</si>
  <si>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</si>
  <si>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</si>
  <si>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</si>
  <si>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</si>
  <si>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</si>
  <si>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</si>
  <si>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</si>
  <si>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</si>
  <si>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</si>
  <si>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</si>
  <si>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</si>
  <si>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</si>
  <si>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</si>
  <si>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</si>
  <si>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</si>
  <si>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</si>
  <si>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</si>
  <si>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</si>
  <si>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</si>
  <si>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</si>
  <si>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</si>
  <si>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</si>
  <si>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</si>
  <si>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</si>
  <si>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</si>
  <si>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</si>
  <si>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</si>
  <si>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</si>
  <si>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</si>
  <si>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</si>
  <si>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</si>
  <si>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</si>
  <si>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</si>
  <si>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</si>
  <si>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</si>
  <si>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</si>
  <si>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</si>
  <si>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</si>
  <si>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</si>
  <si>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</si>
  <si>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</si>
  <si>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</si>
  <si>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</si>
  <si>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</si>
  <si>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</si>
  <si>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</si>
  <si>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</si>
  <si>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</si>
  <si>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</si>
  <si>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</si>
  <si>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</si>
  <si>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</si>
  <si>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</si>
  <si>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</si>
  <si>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</si>
  <si>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</si>
  <si>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</si>
  <si>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</si>
  <si>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</si>
  <si>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</si>
  <si>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</si>
  <si>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</si>
  <si>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</si>
  <si>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</si>
  <si>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</si>
  <si>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</si>
  <si>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</si>
  <si>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</si>
  <si>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</si>
  <si>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</si>
  <si>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</si>
  <si>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</si>
  <si>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</si>
  <si>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</si>
  <si>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</si>
  <si>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</si>
  <si>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</si>
  <si>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</si>
  <si>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</si>
  <si>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</si>
  <si>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</si>
  <si>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</si>
  <si>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</si>
  <si>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</si>
  <si>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</si>
  <si>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</si>
  <si>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</si>
  <si>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</si>
  <si>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</si>
  <si>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</si>
  <si>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</si>
  <si>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</si>
  <si>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</si>
  <si>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</si>
  <si>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</si>
  <si>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</si>
  <si>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</si>
  <si>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</si>
  <si>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</si>
  <si>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</si>
  <si>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</si>
  <si>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</si>
  <si>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</si>
  <si>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</si>
  <si>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</si>
  <si>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</si>
  <si>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</si>
  <si>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</si>
  <si>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</si>
  <si>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</si>
  <si>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</si>
  <si>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</si>
  <si>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</si>
  <si>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</si>
  <si>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</si>
  <si>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</si>
  <si>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</si>
  <si>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</si>
  <si>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</si>
  <si>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</si>
  <si>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</si>
  <si>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</si>
  <si>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</si>
  <si>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</si>
  <si>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</si>
  <si>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</si>
  <si>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</si>
  <si>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</si>
  <si>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</si>
  <si>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</si>
  <si>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</si>
  <si>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</si>
  <si>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</si>
  <si>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</si>
  <si>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</si>
  <si>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</si>
  <si>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</si>
  <si>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</si>
  <si>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</si>
  <si>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</si>
  <si>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</si>
  <si>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</si>
  <si>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</si>
  <si>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</si>
  <si>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</si>
  <si>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</si>
  <si>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</si>
  <si>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</si>
  <si>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</si>
  <si>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</si>
  <si>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</si>
  <si>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</si>
  <si>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</si>
  <si>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</si>
  <si>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</si>
  <si>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</si>
  <si>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</si>
  <si>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</si>
  <si>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</si>
  <si>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</si>
  <si>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</si>
  <si>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</si>
  <si>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</si>
  <si>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</si>
  <si>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</si>
  <si>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</si>
  <si>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</si>
  <si>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</si>
  <si>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</si>
  <si>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</si>
  <si>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</si>
  <si>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</si>
  <si>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</si>
  <si>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</si>
  <si>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</si>
  <si>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</si>
  <si>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</si>
  <si>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</si>
  <si>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</si>
  <si>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</si>
  <si>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</si>
  <si>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</si>
  <si>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</si>
  <si>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</si>
  <si>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</si>
  <si>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</si>
  <si>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</si>
  <si>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</si>
  <si>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</si>
  <si>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</si>
  <si>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</si>
  <si>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</si>
  <si>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</si>
  <si>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</si>
  <si>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</si>
  <si>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</si>
  <si>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</si>
  <si>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</si>
  <si>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</si>
  <si>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</si>
  <si>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</si>
  <si>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</si>
  <si>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</si>
  <si>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</si>
  <si>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</si>
  <si>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</si>
  <si>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</si>
  <si>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</si>
  <si>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</si>
  <si>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</si>
  <si>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</si>
  <si>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</si>
  <si>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</si>
  <si>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</si>
  <si>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</si>
  <si>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</si>
  <si>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</si>
  <si>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</si>
  <si>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</si>
  <si>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</si>
  <si>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</si>
  <si>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</si>
  <si>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</si>
  <si>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</si>
  <si>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</si>
  <si>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</si>
  <si>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</si>
  <si>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</si>
  <si>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</si>
  <si>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</si>
  <si>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</si>
  <si>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</si>
  <si>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</si>
  <si>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</si>
  <si>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</si>
  <si>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</si>
  <si>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</si>
  <si>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</si>
  <si>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</si>
  <si>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</si>
  <si>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</si>
  <si>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</si>
  <si>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</si>
  <si>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</si>
  <si>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</si>
  <si>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</si>
  <si>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</si>
  <si>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</si>
  <si>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</si>
  <si>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</si>
  <si>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</si>
  <si>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</si>
  <si>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</si>
  <si>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</si>
  <si>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</si>
  <si>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</si>
  <si>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</si>
  <si>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</si>
  <si>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</si>
  <si>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</si>
  <si>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</si>
  <si>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</si>
  <si>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</si>
  <si>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</si>
  <si>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</si>
  <si>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</si>
  <si>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</si>
  <si>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</si>
  <si>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</si>
  <si>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</si>
  <si>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</si>
  <si>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</si>
  <si>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</si>
  <si>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</si>
  <si>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</si>
  <si>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</si>
  <si>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</si>
  <si>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</si>
  <si>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</si>
  <si>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</si>
  <si>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</si>
  <si>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</si>
  <si>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</si>
  <si>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</si>
  <si>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</si>
  <si>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</si>
  <si>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</si>
  <si>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</si>
  <si>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</si>
  <si>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</si>
  <si>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</si>
  <si>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</si>
  <si>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</si>
  <si>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</si>
  <si>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</si>
  <si>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</si>
  <si>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</si>
  <si>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</si>
  <si>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</si>
  <si>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</si>
  <si>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</si>
  <si>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</si>
  <si>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</si>
  <si>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</si>
  <si>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</si>
  <si>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</si>
  <si>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</si>
  <si>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</si>
  <si>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</si>
  <si>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</si>
  <si>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</si>
  <si>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</si>
  <si>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</si>
  <si>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</si>
  <si>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</si>
  <si>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</si>
  <si>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</si>
  <si>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</si>
  <si>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</si>
  <si>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</si>
  <si>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</si>
  <si>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</si>
  <si>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</si>
  <si>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</si>
  <si>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</si>
  <si>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</si>
  <si>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</si>
  <si>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</si>
  <si>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</si>
  <si>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</si>
  <si>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</si>
  <si>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</si>
  <si>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</si>
  <si>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</si>
  <si>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</si>
  <si>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</si>
  <si>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</si>
  <si>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</si>
  <si>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</si>
  <si>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</si>
  <si>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</si>
  <si>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</si>
  <si>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</si>
  <si>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</si>
  <si>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</si>
  <si>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</si>
  <si>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</si>
  <si>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</si>
  <si>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</si>
  <si>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</si>
  <si>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</si>
  <si>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</si>
  <si>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</si>
  <si>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</si>
  <si>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</si>
  <si>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</si>
  <si>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</si>
  <si>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</si>
  <si>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</si>
  <si>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</si>
  <si>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</si>
  <si>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</si>
  <si>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</si>
  <si>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</si>
  <si>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</si>
  <si>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</si>
  <si>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</si>
  <si>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</si>
  <si>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</si>
  <si>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</si>
  <si>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</si>
  <si>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</si>
  <si>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</si>
  <si>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</si>
  <si>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</si>
  <si>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</si>
  <si>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</si>
  <si>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</si>
  <si>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</si>
  <si>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</si>
  <si>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</si>
  <si>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</si>
  <si>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</si>
  <si>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</si>
  <si>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</si>
  <si>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</si>
  <si>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</si>
  <si>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</si>
  <si>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</si>
  <si>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</si>
  <si>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</si>
  <si>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</si>
  <si>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</si>
  <si>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</si>
  <si>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</si>
  <si>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</si>
  <si>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</si>
  <si>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</si>
  <si>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</si>
  <si>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</si>
  <si>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</si>
  <si>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</si>
  <si>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</si>
  <si>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</si>
  <si>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</si>
  <si>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</si>
  <si>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</si>
  <si>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</si>
  <si>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</si>
  <si>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</si>
  <si>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</si>
  <si>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</si>
  <si>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</si>
  <si>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</si>
  <si>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</si>
  <si>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</si>
  <si>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</si>
  <si>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</si>
  <si>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</si>
  <si>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</si>
  <si>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</si>
  <si>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</si>
  <si>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</si>
  <si>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</si>
  <si>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</si>
  <si>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</si>
  <si>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</si>
  <si>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</si>
  <si>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</si>
  <si>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</si>
  <si>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</si>
  <si>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</si>
  <si>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</si>
  <si>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</si>
  <si>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</si>
  <si>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</si>
  <si>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</si>
  <si>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</si>
  <si>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</si>
  <si>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</si>
  <si>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</si>
  <si>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</si>
  <si>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</si>
  <si>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</si>
  <si>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</si>
  <si>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</si>
  <si>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</si>
  <si>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</si>
  <si>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</si>
  <si>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</si>
  <si>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</si>
  <si>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</si>
  <si>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</si>
  <si>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</si>
  <si>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</si>
  <si>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</si>
  <si>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</si>
  <si>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</si>
  <si>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</si>
  <si>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</si>
  <si>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</si>
  <si>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</si>
  <si>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</si>
  <si>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</si>
  <si>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</si>
  <si>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</si>
  <si>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</si>
  <si>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</si>
  <si>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</si>
  <si>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</si>
  <si>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</si>
  <si>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</si>
  <si>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</si>
  <si>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</si>
  <si>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</si>
  <si>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</si>
  <si>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</si>
  <si>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</si>
  <si>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</si>
  <si>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</si>
  <si>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</si>
  <si>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</si>
  <si>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</si>
  <si>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</si>
  <si>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</si>
  <si>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</si>
  <si>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</si>
  <si>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</si>
  <si>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</si>
  <si>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</si>
  <si>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</si>
  <si>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</si>
  <si>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</si>
  <si>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</si>
  <si>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</si>
  <si>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</si>
  <si>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</si>
  <si>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</si>
  <si>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</si>
  <si>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</si>
  <si>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</si>
  <si>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</si>
  <si>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</si>
  <si>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</si>
  <si>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</si>
  <si>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</si>
  <si>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</si>
  <si>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</si>
  <si>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</si>
  <si>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</si>
  <si>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</si>
  <si>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</si>
  <si>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</si>
  <si>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</si>
  <si>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</si>
  <si>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</si>
  <si>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</si>
  <si>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</si>
  <si>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</si>
  <si>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</si>
  <si>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</si>
  <si>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</si>
  <si>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</si>
  <si>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</si>
  <si>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</si>
  <si>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</si>
  <si>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</si>
  <si>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</si>
  <si>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</si>
  <si>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</si>
  <si>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</si>
  <si>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</si>
  <si>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</si>
  <si>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</si>
  <si>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</si>
  <si>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</si>
  <si>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</si>
  <si>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</si>
  <si>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</si>
  <si>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</si>
  <si>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</si>
  <si>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</si>
  <si>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</si>
  <si>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</si>
  <si>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</si>
  <si>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</si>
  <si>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</si>
  <si>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</si>
  <si>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</si>
  <si>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</si>
  <si>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</si>
  <si>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</si>
  <si>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</si>
  <si>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</si>
  <si>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</si>
  <si>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</si>
  <si>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</si>
  <si>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</si>
  <si>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</si>
  <si>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</si>
  <si>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</si>
  <si>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</si>
  <si>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</si>
  <si>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</si>
  <si>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</si>
  <si>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</si>
  <si>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</si>
  <si>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</si>
  <si>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</si>
  <si>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</si>
  <si>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</si>
  <si>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</si>
  <si>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</si>
  <si>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</si>
  <si>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</si>
  <si>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</si>
  <si>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</si>
  <si>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</si>
  <si>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</si>
  <si>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</si>
  <si>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</si>
  <si>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</si>
  <si>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</si>
  <si>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</si>
  <si>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</si>
  <si>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</si>
  <si>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</si>
  <si>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</si>
  <si>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</si>
  <si>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</si>
  <si>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</si>
  <si>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</si>
  <si>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</si>
  <si>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</si>
  <si>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</si>
  <si>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</si>
  <si>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</si>
  <si>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</si>
  <si>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</si>
  <si>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</si>
  <si>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</si>
  <si>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</si>
  <si>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</si>
  <si>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</si>
  <si>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</si>
  <si>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</si>
  <si>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</si>
  <si>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</si>
  <si>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</si>
  <si>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</si>
  <si>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</si>
  <si>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</si>
  <si>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</si>
  <si>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</si>
  <si>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</si>
  <si>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</si>
  <si>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</si>
  <si>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</si>
  <si>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</si>
  <si>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</si>
  <si>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</si>
  <si>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</si>
  <si>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</si>
  <si>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</si>
  <si>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</si>
  <si>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</si>
  <si>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</si>
  <si>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</si>
  <si>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</si>
  <si>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</si>
  <si>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</si>
  <si>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</si>
  <si>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</si>
  <si>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</si>
  <si>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</si>
  <si>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</si>
  <si>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</si>
  <si>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</si>
  <si>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</si>
  <si>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</si>
  <si>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</si>
  <si>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</si>
  <si>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</si>
  <si>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</si>
  <si>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</si>
  <si>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</si>
  <si>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</si>
  <si>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</si>
  <si>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</si>
  <si>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</si>
  <si>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</si>
  <si>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</si>
  <si>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</si>
  <si>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</si>
  <si>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</si>
  <si>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</si>
  <si>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</si>
  <si>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</si>
  <si>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</si>
  <si>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</si>
  <si>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</si>
  <si>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</si>
  <si>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</si>
  <si>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</si>
  <si>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</si>
  <si>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</si>
  <si>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</si>
  <si>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</si>
  <si>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</si>
  <si>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</si>
  <si>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</si>
  <si>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</si>
  <si>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</si>
  <si>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</si>
  <si>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</si>
  <si>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</si>
  <si>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</si>
  <si>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</si>
  <si>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</si>
  <si>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</si>
  <si>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</si>
  <si>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</si>
  <si>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</si>
  <si>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</si>
  <si>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</si>
  <si>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</si>
  <si>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</si>
  <si>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</si>
  <si>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</si>
  <si>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</si>
  <si>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</si>
  <si>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</si>
  <si>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</si>
  <si>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</si>
  <si>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</si>
  <si>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</si>
  <si>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</si>
  <si>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</si>
  <si>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</si>
  <si>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</si>
  <si>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</si>
  <si>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</si>
  <si>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</si>
  <si>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</si>
  <si>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</si>
  <si>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</si>
  <si>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</si>
  <si>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</si>
  <si>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</si>
  <si>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</si>
  <si>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</si>
  <si>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</si>
  <si>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</si>
  <si>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</si>
  <si>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</si>
  <si>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</si>
  <si>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</si>
  <si>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</si>
  <si>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</si>
  <si>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</si>
  <si>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</si>
  <si>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</si>
  <si>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</si>
  <si>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</si>
  <si>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</si>
  <si>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</si>
  <si>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</si>
  <si>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</si>
  <si>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</si>
  <si>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</si>
  <si>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</si>
  <si>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</si>
  <si>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</si>
  <si>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</si>
  <si>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</si>
  <si>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</si>
  <si>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</si>
  <si>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</si>
  <si>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</si>
  <si>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</si>
  <si>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</si>
  <si>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</si>
  <si>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</si>
  <si>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</si>
  <si>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</si>
  <si>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</si>
  <si>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</si>
  <si>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</si>
  <si>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</si>
  <si>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</si>
  <si>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</si>
  <si>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</si>
  <si>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</si>
  <si>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</si>
  <si>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</si>
  <si>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</si>
  <si>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</si>
  <si>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</si>
  <si>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</si>
  <si>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</si>
  <si>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</si>
  <si>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</si>
  <si>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</si>
  <si>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</si>
  <si>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</si>
  <si>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</si>
  <si>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</si>
  <si>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</si>
  <si>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</si>
  <si>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</si>
  <si>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</si>
  <si>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</si>
  <si>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</si>
  <si>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</si>
  <si>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</si>
  <si>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</si>
  <si>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</si>
  <si>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</si>
  <si>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</si>
  <si>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</si>
  <si>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</si>
  <si>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</si>
  <si>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</si>
  <si>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</si>
  <si>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</si>
  <si>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</si>
  <si>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</si>
  <si>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</si>
  <si>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</si>
  <si>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</si>
  <si>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</si>
  <si>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</si>
  <si>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</si>
  <si>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</si>
  <si>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</si>
  <si>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</si>
  <si>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</si>
  <si>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</si>
  <si>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</si>
  <si>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</si>
  <si>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</si>
  <si>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</si>
  <si>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</si>
  <si>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</si>
  <si>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</si>
  <si>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</si>
  <si>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</si>
  <si>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</si>
  <si>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</si>
  <si>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</si>
  <si>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</si>
  <si>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</si>
  <si>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</si>
  <si>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</si>
  <si>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</si>
  <si>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</si>
  <si>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</si>
  <si>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</si>
  <si>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</si>
  <si>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</si>
  <si>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</si>
  <si>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</si>
  <si>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</si>
  <si>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</si>
  <si>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</si>
  <si>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</si>
  <si>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</si>
  <si>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</si>
  <si>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</si>
  <si>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</si>
  <si>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</si>
  <si>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</si>
  <si>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</si>
  <si>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</si>
  <si>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</si>
  <si>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</si>
  <si>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</si>
  <si>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</si>
  <si>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</si>
  <si>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</si>
  <si>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</si>
  <si>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</si>
  <si>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</si>
  <si>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</si>
  <si>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</si>
  <si>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</si>
  <si>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</si>
  <si>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</si>
  <si>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</si>
  <si>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</si>
  <si>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</si>
  <si>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</si>
  <si>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</si>
  <si>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</si>
  <si>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</si>
  <si>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</si>
  <si>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</si>
  <si>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</si>
  <si>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</si>
  <si>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</si>
  <si>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</si>
  <si>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</si>
  <si>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</si>
  <si>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</si>
  <si>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</si>
  <si>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</si>
  <si>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</si>
  <si>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</si>
  <si>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</si>
  <si>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</si>
  <si>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</si>
  <si>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</si>
  <si>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</si>
  <si>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</si>
  <si>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</si>
  <si>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</si>
  <si>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</si>
  <si>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</si>
  <si>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</si>
  <si>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</si>
  <si>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</si>
  <si>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</si>
  <si>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</si>
  <si>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</si>
  <si>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</si>
  <si>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</si>
  <si>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</si>
  <si>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</si>
  <si>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</si>
  <si>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</si>
  <si>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</si>
  <si>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</si>
  <si>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</si>
  <si>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</si>
  <si>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</si>
  <si>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</si>
  <si>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</si>
  <si>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</si>
  <si>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</si>
  <si>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</si>
  <si>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</si>
  <si>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</si>
  <si>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</si>
  <si>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</si>
  <si>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</si>
  <si>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</si>
  <si>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</si>
  <si>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</si>
  <si>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</si>
  <si>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</si>
  <si>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</si>
  <si>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</si>
  <si>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</si>
  <si>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</si>
  <si>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</si>
  <si>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</si>
  <si>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</si>
  <si>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</si>
  <si>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</si>
  <si>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</si>
  <si>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</si>
  <si>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</si>
  <si>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</si>
  <si>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</si>
  <si>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</si>
  <si>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</si>
  <si>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</si>
  <si>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</si>
  <si>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</si>
  <si>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</si>
  <si>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</si>
  <si>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</si>
  <si>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</si>
  <si>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</si>
  <si>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</si>
  <si>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</si>
  <si>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</si>
  <si>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</si>
  <si>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</si>
  <si>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</si>
  <si>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</si>
  <si>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</si>
  <si>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</si>
  <si>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</si>
  <si>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</si>
  <si>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</si>
  <si>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</si>
  <si>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</si>
  <si>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</si>
  <si>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</si>
  <si>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</si>
  <si>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</si>
  <si>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</si>
  <si>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</si>
  <si>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</si>
  <si>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</si>
  <si>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</si>
  <si>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</si>
  <si>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</si>
  <si>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</si>
  <si>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</si>
  <si>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</si>
  <si>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</si>
  <si>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</si>
  <si>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</si>
  <si>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</si>
  <si>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</si>
  <si>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</si>
  <si>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</si>
  <si>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</si>
  <si>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</si>
  <si>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</si>
  <si>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</si>
  <si>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</si>
  <si>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</si>
  <si>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</si>
  <si>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</si>
  <si>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</si>
  <si>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</si>
  <si>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</si>
  <si>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</si>
  <si>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</si>
  <si>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</si>
  <si>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</si>
  <si>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</si>
  <si>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</si>
  <si>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</si>
  <si>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</si>
  <si>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</si>
  <si>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</si>
  <si>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</si>
  <si>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</si>
  <si>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</si>
  <si>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</si>
  <si>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</si>
  <si>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</si>
  <si>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</si>
  <si>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</si>
  <si>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</si>
  <si>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</si>
  <si>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</si>
  <si>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</si>
  <si>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</si>
  <si>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</si>
  <si>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</si>
  <si>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</si>
  <si>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</si>
  <si>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</si>
  <si>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</si>
  <si>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</si>
  <si>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</si>
  <si>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</si>
  <si>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</si>
  <si>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</si>
  <si>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</si>
  <si>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</si>
  <si>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</si>
  <si>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</si>
  <si>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</si>
  <si>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</si>
  <si>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</si>
  <si>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</si>
  <si>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</si>
  <si>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</si>
  <si>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</si>
  <si>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</si>
  <si>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</si>
  <si>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</si>
  <si>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</si>
  <si>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</si>
  <si>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</si>
  <si>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</si>
  <si>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</si>
  <si>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</si>
  <si>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</si>
  <si>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</si>
  <si>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</si>
  <si>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</si>
  <si>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</si>
  <si>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</si>
  <si>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</si>
  <si>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</si>
  <si>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</si>
  <si>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</si>
  <si>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</si>
  <si>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</si>
  <si>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</si>
  <si>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</si>
  <si>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</si>
  <si>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</si>
  <si>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</si>
  <si>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</si>
  <si>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</si>
  <si>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</si>
  <si>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</si>
  <si>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</si>
  <si>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</si>
  <si>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</si>
  <si>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</si>
  <si>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</si>
  <si>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</si>
  <si>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</si>
  <si>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</si>
  <si>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</si>
  <si>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</si>
  <si>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</si>
  <si>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</si>
  <si>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</si>
  <si>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</si>
  <si>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</si>
  <si>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</si>
  <si>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</si>
  <si>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</si>
  <si>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</si>
  <si>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</si>
  <si>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</si>
  <si>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</si>
  <si>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</si>
  <si>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</si>
  <si>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</si>
  <si>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</si>
  <si>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</si>
  <si>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</si>
  <si>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</si>
  <si>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</si>
  <si>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</si>
  <si>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</si>
  <si>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</si>
  <si>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</si>
  <si>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</si>
  <si>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</si>
  <si>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</si>
  <si>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</si>
  <si>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</si>
  <si>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</si>
  <si>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</si>
  <si>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</si>
  <si>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</si>
  <si>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</si>
  <si>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</si>
  <si>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</si>
  <si>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</si>
  <si>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</si>
  <si>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</si>
  <si>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</si>
  <si>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</si>
  <si>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</si>
  <si>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</si>
  <si>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</si>
  <si>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</si>
  <si>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</si>
  <si>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</si>
  <si>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</si>
  <si>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</si>
  <si>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</si>
  <si>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</si>
  <si>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</si>
  <si>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</si>
  <si>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</si>
  <si>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</si>
  <si>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</si>
  <si>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</si>
  <si>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</si>
  <si>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</si>
  <si>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</si>
  <si>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</si>
  <si>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</si>
  <si>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</si>
  <si>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</si>
  <si>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</si>
  <si>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</si>
  <si>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</si>
  <si>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</si>
  <si>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</si>
  <si>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</si>
  <si>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</si>
  <si>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</si>
  <si>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</si>
  <si>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</si>
  <si>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</si>
  <si>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</si>
  <si>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</si>
  <si>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</si>
  <si>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</si>
  <si>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</si>
  <si>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</si>
  <si>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</si>
  <si>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</si>
  <si>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</si>
  <si>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</si>
  <si>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</si>
  <si>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</si>
  <si>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</si>
  <si>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</si>
  <si>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</si>
  <si>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</si>
  <si>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</si>
  <si>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</si>
  <si>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</si>
  <si>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</si>
  <si>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</si>
  <si>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</si>
  <si>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</si>
  <si>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</si>
  <si>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</si>
  <si>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</si>
  <si>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</si>
  <si>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</si>
  <si>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</si>
  <si>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</si>
  <si>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</si>
  <si>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</si>
  <si>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</si>
  <si>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</si>
  <si>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</si>
  <si>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</si>
  <si>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</si>
  <si>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</si>
  <si>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</si>
  <si>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</si>
  <si>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</si>
  <si>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</si>
  <si>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</si>
  <si>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</si>
  <si>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</si>
  <si>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</si>
  <si>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</si>
  <si>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</si>
  <si>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</si>
  <si>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</si>
  <si>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</si>
  <si>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</si>
  <si>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</si>
  <si>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</si>
  <si>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</si>
  <si>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</si>
  <si>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</si>
  <si>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</si>
  <si>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</si>
  <si>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</si>
  <si>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</si>
  <si>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</si>
  <si>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</si>
  <si>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</si>
  <si>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</si>
  <si>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</si>
  <si>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</si>
  <si>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</si>
  <si>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</si>
  <si>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</si>
  <si>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</si>
  <si>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</si>
  <si>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</si>
  <si>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</si>
  <si>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</si>
  <si>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</si>
  <si>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</si>
  <si>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</si>
  <si>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</si>
  <si>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</si>
  <si>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</si>
  <si>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</si>
  <si>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</si>
  <si>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</si>
  <si>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</si>
  <si>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</si>
  <si>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</si>
  <si>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</si>
  <si>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</si>
  <si>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</si>
  <si>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</si>
  <si>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</si>
  <si>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</si>
  <si>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</si>
  <si>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</si>
  <si>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</si>
  <si>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</si>
  <si>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</si>
  <si>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</si>
  <si>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</si>
  <si>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</si>
  <si>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</si>
  <si>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</si>
  <si>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</si>
  <si>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</si>
  <si>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</si>
  <si>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</si>
  <si>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</si>
  <si>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</si>
  <si>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</si>
  <si>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</si>
  <si>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</si>
  <si>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</si>
  <si>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</si>
  <si>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</si>
  <si>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</si>
  <si>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</si>
  <si>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</si>
  <si>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</si>
  <si>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</si>
  <si>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</si>
  <si>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</si>
  <si>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</si>
  <si>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</si>
  <si>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</si>
  <si>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</si>
  <si>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</si>
  <si>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</si>
  <si>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</si>
  <si>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</si>
  <si>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</si>
  <si>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</si>
  <si>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</si>
  <si>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</si>
  <si>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</si>
  <si>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</si>
  <si>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</si>
  <si>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</si>
  <si>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</si>
  <si>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</si>
  <si>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</si>
  <si>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</si>
  <si>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</si>
  <si>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</si>
  <si>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</si>
  <si>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</si>
  <si>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</si>
  <si>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</si>
  <si>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</si>
  <si>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</si>
  <si>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</si>
  <si>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</si>
  <si>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</si>
  <si>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</si>
  <si>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</si>
  <si>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</si>
  <si>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</si>
  <si>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</si>
  <si>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</si>
  <si>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</si>
  <si>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</si>
  <si>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</si>
  <si>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</si>
  <si>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</si>
  <si>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</si>
  <si>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</si>
  <si>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</si>
  <si>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</si>
  <si>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</si>
  <si>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</si>
  <si>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</si>
  <si>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</si>
  <si>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</si>
  <si>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</si>
  <si>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</si>
  <si>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</si>
  <si>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</si>
  <si>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</si>
  <si>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</si>
  <si>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</si>
  <si>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</si>
  <si>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</si>
  <si>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</si>
  <si>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</si>
  <si>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</si>
  <si>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</si>
  <si>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</si>
  <si>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</si>
  <si>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</si>
  <si>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</si>
  <si>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</si>
  <si>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</si>
  <si>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</si>
  <si>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</si>
  <si>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</si>
  <si>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</si>
  <si>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</si>
  <si>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</si>
  <si>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</si>
  <si>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</si>
  <si>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</si>
  <si>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</si>
  <si>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</si>
  <si>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</si>
  <si>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</si>
  <si>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</si>
  <si>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</si>
  <si>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</si>
  <si>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</si>
  <si>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</si>
  <si>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</si>
  <si>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</si>
  <si>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</si>
  <si>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</si>
  <si>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</si>
  <si>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</si>
  <si>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</si>
  <si>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</si>
  <si>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</si>
  <si>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</si>
  <si>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</si>
  <si>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</si>
  <si>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</si>
  <si>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</si>
  <si>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</si>
  <si>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</si>
  <si>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</si>
  <si>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</si>
  <si>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</si>
  <si>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</si>
  <si>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</si>
  <si>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</si>
  <si>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</si>
  <si>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</si>
  <si>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</si>
  <si>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</si>
  <si>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</si>
  <si>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</si>
  <si>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</si>
  <si>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</si>
  <si>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</si>
  <si>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</si>
  <si>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</si>
  <si>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</si>
  <si>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</si>
  <si>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</si>
  <si>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</si>
  <si>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</si>
  <si>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</si>
  <si>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</si>
  <si>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</si>
  <si>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</si>
  <si>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</si>
  <si>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</si>
  <si>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</si>
  <si>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</si>
  <si>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</si>
  <si>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</si>
  <si>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</si>
  <si>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</si>
  <si>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</si>
  <si>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</si>
  <si>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</si>
  <si>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</si>
  <si>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</si>
  <si>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</si>
  <si>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</si>
  <si>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</si>
  <si>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</si>
  <si>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</si>
  <si>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</si>
  <si>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</si>
  <si>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</si>
  <si>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</si>
  <si>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</si>
  <si>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</si>
  <si>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</si>
  <si>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</si>
  <si>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</si>
  <si>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</si>
  <si>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</si>
  <si>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</si>
  <si>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</si>
  <si>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</si>
  <si>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</si>
  <si>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</si>
  <si>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</si>
  <si>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</si>
  <si>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</si>
  <si>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</si>
  <si>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</si>
  <si>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</si>
  <si>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</si>
  <si>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</si>
  <si>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</si>
  <si>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</si>
  <si>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</si>
  <si>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</si>
  <si>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</si>
  <si>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</si>
  <si>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</si>
  <si>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</si>
  <si>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</si>
  <si>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</si>
  <si>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</si>
  <si>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</si>
  <si>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</si>
  <si>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</si>
  <si>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</si>
  <si>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</si>
  <si>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</si>
  <si>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</si>
  <si>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</si>
  <si>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</si>
  <si>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</si>
  <si>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</si>
  <si>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</si>
  <si>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</si>
  <si>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</si>
  <si>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</si>
  <si>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</si>
  <si>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</si>
  <si>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</si>
  <si>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</si>
  <si>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</si>
  <si>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</si>
  <si>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</si>
  <si>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</si>
  <si>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</si>
  <si>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</si>
  <si>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</si>
  <si>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</si>
  <si>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</si>
  <si>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</si>
  <si>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</si>
  <si>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</si>
  <si>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</si>
  <si>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</si>
  <si>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</si>
  <si>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</si>
  <si>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</si>
  <si>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</si>
  <si>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</si>
  <si>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</si>
  <si>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</si>
  <si>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</si>
  <si>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</si>
  <si>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</si>
  <si>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</si>
  <si>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</si>
  <si>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</si>
  <si>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</si>
  <si>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</si>
  <si>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</si>
  <si>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</si>
  <si>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</si>
  <si>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</si>
  <si>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</si>
  <si>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</si>
  <si>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</si>
  <si>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</si>
  <si>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</si>
  <si>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</si>
  <si>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</si>
  <si>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</si>
  <si>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</si>
  <si>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</si>
  <si>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</si>
  <si>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</si>
  <si>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</si>
  <si>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</si>
  <si>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</si>
  <si>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</si>
  <si>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</si>
  <si>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</si>
  <si>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</si>
  <si>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</si>
  <si>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</si>
  <si>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</si>
  <si>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</si>
  <si>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</si>
  <si>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</si>
  <si>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</si>
  <si>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</si>
  <si>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</si>
  <si>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</si>
  <si>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</si>
  <si>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</si>
  <si>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</si>
  <si>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</si>
  <si>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</si>
  <si>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</si>
  <si>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</si>
  <si>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</si>
  <si>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</si>
  <si>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</si>
  <si>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</si>
  <si>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</si>
  <si>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</si>
  <si>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</si>
  <si>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</si>
  <si>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</si>
  <si>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</si>
  <si>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</si>
  <si>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</si>
  <si>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</si>
  <si>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</si>
  <si>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</si>
  <si>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</si>
  <si>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</si>
  <si>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</si>
  <si>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</si>
  <si>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</si>
  <si>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</si>
  <si>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</si>
  <si>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</si>
  <si>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</si>
  <si>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</si>
  <si>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</si>
  <si>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</si>
  <si>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</si>
  <si>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</si>
  <si>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</si>
  <si>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</si>
  <si>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</si>
  <si>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</si>
  <si>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</si>
  <si>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</si>
  <si>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</si>
  <si>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</si>
  <si>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</si>
  <si>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</si>
  <si>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</si>
  <si>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</si>
  <si>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</si>
  <si>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</si>
  <si>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</si>
  <si>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</si>
  <si>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</si>
  <si>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</si>
  <si>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</si>
  <si>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</si>
  <si>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</si>
  <si>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</si>
  <si>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</si>
  <si>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</si>
  <si>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</si>
  <si>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</si>
  <si>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</si>
  <si>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</si>
  <si>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</si>
  <si>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</si>
  <si>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</si>
  <si>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</si>
  <si>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</si>
  <si>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</si>
  <si>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</si>
  <si>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</si>
  <si>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</si>
  <si>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</si>
  <si>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</si>
  <si>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</si>
  <si>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</si>
  <si>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</si>
  <si>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</si>
  <si>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</si>
  <si>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</si>
  <si>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</si>
  <si>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</si>
  <si>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</si>
  <si>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</si>
  <si>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</si>
  <si>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</si>
  <si>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</si>
  <si>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</si>
  <si>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</si>
  <si>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</si>
  <si>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</si>
  <si>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</si>
  <si>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</si>
  <si>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</si>
  <si>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</si>
  <si>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</si>
  <si>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</si>
  <si>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</si>
  <si>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</si>
  <si>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</si>
  <si>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</si>
  <si>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</si>
  <si>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</si>
  <si>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</si>
  <si>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</si>
  <si>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</si>
  <si>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</si>
  <si>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</si>
  <si>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</si>
  <si>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</si>
  <si>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</si>
  <si>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</si>
  <si>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</si>
  <si>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</si>
  <si>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</si>
  <si>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</si>
  <si>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</si>
  <si>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</si>
  <si>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</si>
  <si>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</si>
  <si>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</si>
  <si>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</si>
  <si>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</si>
  <si>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</si>
  <si>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</si>
  <si>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</si>
  <si>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</si>
  <si>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</si>
  <si>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</si>
  <si>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</si>
  <si>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</si>
  <si>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</si>
  <si>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</si>
  <si>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</si>
  <si>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</si>
  <si>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</si>
  <si>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</si>
  <si>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</si>
  <si>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</si>
  <si>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</si>
  <si>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</si>
  <si>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</si>
  <si>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</si>
  <si>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</si>
  <si>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</si>
  <si>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</si>
  <si>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</si>
  <si>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</si>
  <si>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</si>
  <si>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</si>
  <si>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</si>
  <si>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</si>
  <si>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</si>
  <si>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</si>
  <si>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</si>
  <si>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</si>
  <si>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</si>
  <si>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</si>
  <si>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</si>
  <si>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</si>
  <si>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</si>
  <si>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</si>
  <si>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</si>
  <si>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</si>
  <si>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</si>
  <si>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</si>
  <si>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</si>
  <si>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</si>
  <si>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</si>
  <si>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</si>
  <si>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</si>
  <si>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</si>
  <si>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</si>
  <si>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</si>
  <si>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</si>
  <si>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</si>
  <si>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</si>
  <si>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</si>
  <si>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</si>
  <si>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</si>
  <si>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</si>
  <si>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</si>
  <si>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</si>
  <si>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</si>
  <si>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</si>
  <si>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</si>
  <si>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</si>
  <si>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</si>
  <si>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</si>
  <si>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</si>
  <si>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</si>
  <si>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</si>
  <si>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</si>
  <si>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</si>
  <si>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</si>
  <si>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</si>
  <si>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</si>
  <si>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</si>
  <si>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</si>
  <si>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</si>
  <si>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</si>
  <si>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</si>
  <si>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</si>
  <si>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</si>
  <si>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</si>
  <si>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</si>
  <si>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</si>
  <si>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</si>
  <si>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</si>
  <si>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</si>
  <si>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</si>
  <si>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</si>
  <si>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</si>
  <si>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</si>
  <si>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</si>
  <si>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</si>
  <si>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</si>
  <si>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</si>
  <si>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</si>
  <si>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</si>
  <si>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</si>
  <si>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</si>
  <si>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</si>
  <si>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</si>
  <si>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</si>
  <si>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</si>
  <si>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</si>
  <si>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</si>
  <si>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</si>
  <si>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</si>
  <si>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</si>
  <si>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</si>
  <si>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</si>
  <si>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</si>
  <si>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</si>
  <si>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</si>
  <si>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</si>
  <si>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</si>
  <si>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</si>
  <si>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</si>
  <si>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</si>
  <si>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</si>
  <si>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</si>
  <si>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</si>
  <si>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</si>
  <si>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</si>
  <si>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</si>
  <si>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</si>
  <si>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</si>
  <si>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</si>
  <si>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</si>
  <si>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</si>
  <si>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</si>
  <si>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</si>
  <si>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</si>
  <si>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</si>
  <si>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</si>
  <si>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</si>
  <si>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</si>
  <si>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</si>
  <si>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</si>
  <si>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</si>
  <si>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</si>
  <si>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</si>
  <si>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</si>
  <si>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</si>
  <si>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</si>
  <si>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</si>
  <si>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</si>
  <si>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</si>
  <si>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</si>
  <si>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</si>
  <si>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</si>
  <si>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</si>
  <si>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</si>
  <si>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</si>
  <si>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</si>
  <si>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</si>
  <si>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</si>
  <si>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</si>
  <si>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</si>
  <si>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</si>
  <si>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</si>
  <si>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</si>
  <si>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</si>
  <si>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</si>
  <si>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</si>
  <si>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</si>
  <si>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</si>
  <si>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</si>
  <si>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</si>
  <si>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</si>
  <si>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</si>
  <si>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</si>
  <si>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</si>
  <si>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</si>
  <si>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</si>
  <si>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</si>
  <si>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</si>
  <si>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</si>
  <si>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</si>
  <si>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</si>
  <si>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</si>
  <si>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</si>
  <si>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</si>
  <si>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</si>
  <si>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</si>
  <si>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</si>
  <si>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</si>
  <si>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</si>
  <si>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</si>
  <si>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</si>
  <si>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</si>
  <si>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</si>
  <si>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</si>
  <si>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</si>
  <si>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</si>
  <si>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</si>
  <si>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</si>
  <si>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</si>
  <si>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</si>
  <si>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</si>
  <si>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</si>
  <si>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</si>
  <si>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</si>
  <si>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</si>
  <si>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</si>
  <si>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</si>
  <si>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</si>
  <si>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</si>
  <si>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</si>
  <si>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</si>
  <si>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</si>
  <si>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</si>
  <si>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</si>
  <si>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</si>
  <si>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</si>
  <si>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</si>
  <si>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</si>
  <si>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</si>
  <si>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</si>
  <si>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</si>
  <si>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</si>
  <si>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</si>
  <si>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</si>
  <si>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</si>
  <si>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</si>
  <si>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</si>
  <si>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</si>
  <si>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</si>
  <si>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</si>
  <si>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</si>
  <si>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</si>
  <si>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</si>
  <si>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</si>
  <si>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</si>
  <si>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</si>
  <si>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</si>
  <si>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</si>
  <si>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</si>
  <si>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</si>
  <si>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</si>
  <si>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</si>
  <si>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</si>
  <si>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</si>
  <si>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</si>
  <si>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</si>
  <si>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</si>
  <si>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</si>
  <si>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</si>
  <si>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</si>
  <si>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</si>
  <si>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</si>
  <si>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</si>
  <si>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</si>
  <si>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</si>
  <si>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</si>
  <si>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</si>
  <si>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</si>
  <si>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</si>
  <si>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</si>
  <si>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</si>
  <si>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</si>
  <si>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</si>
  <si>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</si>
  <si>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</si>
  <si>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</si>
  <si>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</si>
  <si>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</si>
  <si>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</si>
  <si>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</si>
  <si>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</si>
  <si>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</si>
  <si>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</si>
  <si>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</si>
  <si>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</si>
  <si>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</si>
  <si>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</si>
  <si>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</si>
  <si>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</si>
  <si>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</si>
  <si>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</si>
  <si>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</si>
  <si>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</si>
  <si>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</si>
  <si>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</si>
  <si>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</si>
  <si>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</si>
  <si>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</si>
  <si>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</si>
  <si>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</si>
  <si>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</si>
  <si>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</si>
  <si>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</si>
  <si>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</si>
  <si>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</si>
  <si>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</si>
  <si>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</si>
  <si>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</si>
  <si>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</si>
  <si>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</si>
  <si>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</si>
  <si>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</si>
  <si>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</si>
  <si>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</si>
  <si>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</si>
  <si>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</si>
  <si>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</si>
  <si>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</si>
  <si>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</si>
  <si>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</si>
  <si>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</si>
  <si>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</si>
  <si>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</si>
  <si>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</si>
  <si>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</si>
  <si>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</si>
  <si>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</si>
  <si>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</si>
  <si>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</si>
  <si>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</si>
  <si>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</si>
  <si>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</si>
  <si>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</si>
  <si>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</si>
  <si>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</si>
  <si>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</si>
  <si>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</si>
  <si>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</si>
  <si>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</si>
  <si>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</si>
  <si>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</si>
  <si>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</si>
  <si>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</si>
  <si>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</si>
  <si>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</si>
  <si>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</si>
  <si>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</si>
  <si>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</si>
  <si>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</si>
  <si>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</si>
  <si>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</si>
  <si>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</si>
  <si>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</si>
  <si>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</si>
  <si>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</si>
  <si>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</si>
  <si>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</si>
  <si>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</si>
  <si>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</si>
  <si>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</si>
  <si>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</si>
  <si>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</si>
  <si>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</si>
  <si>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</si>
  <si>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</si>
  <si>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</si>
  <si>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</si>
  <si>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</si>
  <si>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</si>
  <si>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</si>
  <si>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</si>
  <si>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</si>
  <si>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</si>
  <si>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</si>
  <si>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</si>
  <si>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</si>
  <si>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</si>
  <si>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</si>
  <si>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</si>
  <si>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</si>
  <si>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</si>
  <si>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</si>
  <si>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</si>
  <si>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</si>
  <si>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</si>
  <si>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</si>
  <si>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</si>
  <si>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</si>
  <si>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</si>
  <si>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</si>
  <si>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</si>
  <si>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</si>
  <si>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</si>
  <si>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</si>
  <si>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</si>
  <si>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</si>
  <si>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</si>
  <si>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</si>
  <si>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</si>
  <si>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</si>
  <si>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</si>
  <si>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</si>
  <si>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</si>
  <si>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</si>
  <si>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</si>
  <si>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</si>
  <si>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</si>
  <si>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</si>
  <si>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</si>
  <si>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</si>
  <si>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</si>
  <si>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</si>
  <si>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</si>
  <si>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</si>
  <si>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</si>
  <si>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</si>
  <si>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</si>
  <si>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</si>
  <si>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</si>
  <si>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</si>
  <si>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</si>
  <si>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</si>
  <si>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</si>
  <si>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</si>
  <si>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</si>
  <si>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</si>
  <si>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</si>
  <si>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</si>
  <si>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</si>
  <si>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</si>
  <si>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</si>
  <si>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</si>
  <si>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</si>
  <si>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</si>
  <si>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</si>
  <si>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</si>
  <si>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</si>
  <si>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</si>
  <si>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</si>
  <si>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</si>
  <si>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</si>
  <si>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</si>
  <si>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</si>
  <si>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</si>
  <si>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</si>
  <si>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</si>
  <si>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</si>
  <si>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</si>
  <si>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</si>
  <si>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</si>
  <si>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</si>
  <si>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</si>
  <si>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</si>
  <si>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</si>
  <si>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</si>
  <si>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</si>
  <si>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</si>
  <si>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</si>
  <si>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</si>
  <si>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</si>
  <si>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</si>
  <si>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</si>
  <si>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</si>
  <si>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</si>
  <si>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</si>
  <si>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</si>
  <si>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</si>
  <si>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</si>
  <si>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</si>
  <si>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</si>
  <si>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</si>
  <si>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</si>
  <si>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</si>
  <si>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</si>
  <si>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</si>
  <si>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</si>
  <si>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</si>
  <si>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</si>
  <si>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</si>
  <si>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</si>
  <si>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</si>
  <si>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</si>
  <si>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</si>
  <si>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</si>
  <si>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</si>
  <si>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</si>
  <si>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</si>
  <si>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</si>
  <si>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</si>
  <si>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</si>
  <si>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</si>
  <si>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</si>
  <si>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</si>
  <si>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</si>
  <si>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</si>
  <si>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</si>
  <si>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</si>
  <si>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</si>
  <si>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</si>
  <si>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</si>
  <si>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</si>
  <si>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</si>
  <si>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</si>
  <si>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</si>
  <si>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</si>
  <si>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</si>
  <si>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</si>
  <si>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</si>
  <si>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</si>
  <si>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</si>
  <si>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</si>
  <si>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</si>
  <si>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</si>
  <si>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</si>
  <si>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</si>
  <si>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</si>
  <si>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</si>
  <si>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</si>
  <si>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</si>
  <si>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</si>
  <si>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</si>
  <si>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</si>
  <si>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</si>
  <si>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</si>
  <si>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</si>
  <si>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</si>
  <si>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</si>
  <si>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</si>
  <si>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</si>
  <si>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</si>
  <si>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</si>
  <si>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</si>
  <si>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</si>
  <si>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</si>
  <si>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</si>
  <si>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</si>
  <si>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</si>
  <si>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</si>
  <si>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</si>
  <si>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</si>
  <si>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</si>
  <si>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</si>
  <si>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</si>
  <si>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</si>
  <si>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</si>
  <si>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</si>
  <si>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</si>
  <si>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</si>
  <si>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</si>
  <si>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</si>
  <si>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</si>
  <si>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</si>
  <si>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</si>
  <si>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</si>
  <si>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</si>
  <si>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</si>
  <si>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</si>
  <si>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</si>
  <si>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</si>
  <si>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</si>
  <si>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</si>
  <si>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</si>
  <si>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</si>
  <si>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</si>
  <si>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</si>
  <si>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</si>
  <si>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</si>
  <si>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</si>
  <si>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</si>
  <si>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</si>
  <si>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</si>
  <si>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</si>
  <si>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</si>
  <si>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</si>
  <si>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</si>
  <si>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</si>
  <si>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</si>
  <si>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</si>
  <si>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</si>
  <si>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</si>
  <si>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</si>
  <si>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</si>
  <si>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</si>
  <si>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</si>
  <si>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</si>
  <si>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</si>
  <si>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</si>
  <si>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</si>
  <si>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</si>
  <si>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</si>
  <si>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</si>
  <si>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</si>
  <si>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</si>
  <si>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</si>
  <si>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</si>
  <si>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</si>
  <si>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</si>
  <si>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</si>
  <si>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</si>
  <si>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</si>
  <si>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</si>
  <si>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</si>
  <si>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</si>
  <si>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</si>
  <si>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</si>
  <si>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</si>
  <si>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</si>
  <si>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</si>
  <si>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</si>
  <si>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</si>
  <si>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</si>
  <si>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</si>
  <si>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</si>
  <si>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</si>
  <si>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</si>
  <si>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</si>
  <si>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</si>
  <si>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</si>
  <si>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</si>
  <si>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</si>
  <si>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</si>
  <si>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</si>
  <si>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</si>
  <si>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</si>
  <si>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</si>
  <si>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</si>
  <si>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</si>
  <si>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</si>
  <si>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</si>
  <si>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</si>
  <si>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</si>
  <si>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</si>
  <si>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</si>
  <si>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</si>
  <si>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</si>
  <si>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</si>
  <si>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</si>
  <si>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</si>
  <si>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</si>
  <si>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</si>
  <si>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</si>
  <si>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</si>
  <si>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</si>
  <si>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</si>
  <si>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</si>
  <si>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</si>
  <si>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</si>
  <si>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</si>
  <si>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</si>
  <si>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</si>
  <si>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</si>
  <si>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</si>
  <si>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</si>
  <si>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</si>
  <si>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</si>
  <si>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</si>
  <si>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</si>
  <si>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</si>
  <si>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</si>
  <si>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</si>
  <si>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</si>
  <si>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</si>
  <si>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</si>
  <si>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</si>
  <si>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</si>
  <si>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</si>
  <si>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</si>
  <si>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</si>
  <si>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</si>
  <si>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</si>
  <si>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</si>
  <si>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</si>
  <si>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</si>
  <si>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</si>
  <si>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</si>
  <si>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</si>
  <si>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</si>
  <si>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</si>
  <si>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</si>
  <si>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</si>
  <si>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</si>
  <si>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</si>
  <si>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</si>
  <si>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</si>
  <si>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</si>
  <si>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</si>
  <si>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</si>
  <si>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</si>
  <si>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</si>
  <si>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</si>
  <si>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</si>
  <si>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</si>
  <si>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</si>
  <si>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</si>
  <si>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</si>
  <si>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</si>
  <si>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</si>
  <si>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</si>
  <si>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</si>
  <si>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</si>
  <si>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</si>
  <si>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</si>
  <si>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</si>
  <si>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</si>
  <si>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</si>
  <si>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</si>
  <si>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</si>
  <si>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</si>
  <si>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</si>
  <si>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</si>
  <si>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</si>
  <si>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</si>
  <si>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</si>
  <si>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</si>
  <si>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</si>
  <si>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</si>
  <si>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</si>
  <si>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</si>
  <si>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</si>
  <si>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</si>
  <si>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</si>
  <si>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</si>
  <si>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</si>
  <si>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</si>
  <si>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</si>
  <si>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</si>
  <si>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</si>
  <si>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</si>
  <si>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</si>
  <si>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</si>
  <si>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</si>
  <si>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</si>
  <si>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</si>
  <si>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</si>
  <si>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</si>
  <si>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</si>
  <si>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</si>
  <si>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</si>
  <si>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</si>
  <si>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</si>
  <si>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</si>
  <si>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</si>
  <si>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</si>
  <si>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</si>
  <si>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</si>
  <si>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</si>
  <si>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</si>
  <si>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</si>
  <si>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</si>
  <si>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</si>
  <si>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</si>
  <si>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</si>
  <si>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</si>
  <si>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</si>
  <si>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</si>
  <si>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</si>
  <si>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</si>
  <si>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</si>
  <si>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</si>
  <si>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</si>
  <si>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</si>
  <si>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</si>
  <si>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</si>
  <si>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</si>
  <si>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</si>
  <si>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</si>
  <si>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</si>
  <si>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</si>
  <si>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</si>
  <si>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</si>
  <si>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</si>
  <si>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</si>
  <si>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</si>
  <si>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</si>
  <si>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</si>
  <si>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</si>
  <si>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</si>
  <si>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</si>
  <si>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</si>
  <si>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</si>
  <si>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</si>
  <si>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</si>
  <si>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</si>
  <si>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</si>
  <si>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</si>
  <si>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</si>
  <si>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</si>
  <si>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</si>
  <si>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</si>
  <si>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</si>
  <si>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</si>
  <si>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</si>
  <si>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</si>
  <si>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</si>
  <si>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</si>
  <si>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</si>
  <si>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</si>
  <si>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</si>
  <si>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</si>
  <si>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</si>
  <si>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</si>
  <si>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</si>
  <si>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</si>
  <si>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</si>
  <si>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</si>
  <si>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</si>
  <si>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</si>
  <si>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</si>
  <si>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</si>
  <si>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</si>
  <si>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</si>
  <si>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</si>
  <si>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</si>
  <si>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</si>
  <si>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</si>
  <si>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</si>
  <si>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</si>
  <si>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</si>
  <si>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</si>
  <si>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</si>
  <si>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</si>
  <si>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</si>
  <si>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</si>
  <si>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</si>
  <si>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</si>
  <si>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</si>
  <si>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</si>
  <si>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</si>
  <si>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</si>
  <si>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</si>
  <si>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</si>
  <si>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</si>
  <si>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</si>
  <si>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</si>
  <si>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</si>
  <si>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</si>
  <si>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</si>
  <si>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</si>
  <si>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</si>
  <si>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</si>
  <si>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</si>
  <si>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</si>
  <si>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</si>
  <si>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</si>
  <si>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</si>
  <si>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</si>
  <si>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</si>
  <si>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</si>
  <si>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</si>
  <si>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</si>
  <si>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</si>
  <si>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</si>
  <si>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</si>
  <si>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</si>
  <si>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</si>
  <si>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</si>
  <si>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</si>
  <si>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</si>
  <si>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</si>
  <si>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</si>
  <si>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</si>
  <si>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</si>
  <si>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</si>
  <si>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</si>
  <si>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</si>
  <si>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</si>
  <si>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</si>
  <si>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</si>
  <si>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</si>
  <si>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</si>
  <si>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</si>
  <si>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</si>
  <si>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</si>
  <si>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</si>
  <si>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</si>
  <si>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</si>
  <si>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</si>
  <si>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</si>
  <si>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</si>
  <si>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</si>
  <si>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</si>
  <si>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</si>
  <si>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</si>
  <si>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</si>
  <si>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</si>
  <si>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</si>
  <si>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</si>
  <si>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</si>
  <si>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</si>
  <si>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</si>
  <si>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</si>
  <si>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</si>
  <si>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</si>
  <si>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</si>
  <si>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</si>
  <si>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</si>
  <si>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</si>
  <si>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</si>
  <si>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</si>
  <si>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</si>
  <si>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</si>
  <si>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</si>
  <si>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</si>
  <si>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</si>
  <si>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</si>
  <si>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</si>
  <si>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</si>
  <si>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</si>
  <si>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</si>
  <si>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</si>
  <si>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</si>
  <si>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</si>
  <si>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</si>
  <si>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</si>
  <si>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</si>
  <si>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</si>
  <si>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</si>
  <si>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</si>
  <si>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</si>
  <si>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</si>
  <si>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</si>
  <si>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</si>
  <si>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</si>
  <si>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</si>
  <si>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</si>
  <si>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</si>
  <si>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</si>
  <si>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</si>
  <si>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</si>
  <si>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</si>
  <si>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</si>
  <si>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</si>
  <si>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</si>
  <si>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</si>
  <si>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</si>
  <si>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</si>
  <si>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</si>
  <si>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</si>
  <si>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</si>
  <si>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</si>
  <si>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</si>
  <si>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</si>
  <si>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</si>
  <si>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</si>
  <si>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</si>
  <si>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</si>
  <si>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</si>
  <si>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</si>
  <si>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</si>
  <si>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</si>
  <si>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</si>
  <si>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</si>
  <si>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</si>
  <si>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</si>
  <si>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</si>
  <si>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</si>
  <si>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</si>
  <si>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</si>
  <si>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</si>
  <si>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</si>
  <si>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</si>
  <si>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</si>
  <si>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</si>
  <si>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</si>
  <si>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</si>
  <si>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</si>
  <si>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</si>
  <si>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</si>
  <si>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</si>
  <si>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</si>
  <si>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</si>
  <si>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</si>
  <si>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</si>
  <si>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</si>
  <si>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</si>
  <si>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</si>
  <si>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</si>
  <si>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</si>
  <si>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</si>
  <si>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</si>
  <si>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</si>
  <si>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</si>
  <si>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</si>
  <si>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</si>
  <si>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</si>
  <si>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</si>
  <si>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</si>
  <si>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</si>
  <si>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</si>
  <si>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</si>
  <si>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</si>
  <si>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</si>
  <si>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</si>
  <si>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</si>
  <si>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</si>
  <si>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</si>
  <si>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</si>
  <si>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</si>
  <si>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</si>
  <si>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</si>
  <si>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</si>
  <si>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</si>
  <si>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</si>
  <si>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</si>
  <si>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</si>
  <si>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</si>
  <si>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</si>
  <si>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</si>
  <si>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</si>
  <si>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</si>
  <si>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</si>
  <si>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</si>
  <si>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</si>
  <si>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</si>
  <si>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</si>
  <si>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</si>
  <si>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</si>
  <si>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</si>
  <si>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</si>
  <si>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</si>
  <si>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</si>
  <si>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</si>
  <si>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</si>
  <si>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</si>
  <si>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</si>
  <si>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</si>
  <si>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</si>
  <si>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</si>
  <si>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</si>
  <si>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</si>
  <si>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</si>
  <si>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</si>
  <si>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</si>
  <si>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</si>
  <si>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</si>
  <si>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</si>
  <si>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</si>
  <si>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</si>
  <si>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</si>
  <si>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</si>
  <si>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</si>
  <si>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</si>
  <si>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</si>
  <si>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</si>
  <si>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</si>
  <si>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</si>
  <si>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</si>
  <si>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</si>
  <si>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</si>
  <si>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</si>
  <si>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</si>
  <si>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</si>
  <si>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</si>
  <si>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</si>
  <si>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</si>
  <si>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</si>
  <si>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</si>
  <si>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</si>
  <si>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</si>
  <si>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</si>
  <si>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</si>
  <si>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</si>
  <si>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</si>
  <si>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</si>
  <si>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</si>
  <si>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</si>
  <si>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</si>
  <si>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</si>
  <si>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</si>
  <si>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</si>
  <si>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</si>
  <si>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</si>
  <si>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</si>
  <si>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</si>
  <si>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</si>
  <si>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</si>
  <si>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</si>
  <si>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</si>
  <si>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</si>
  <si>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</si>
  <si>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</si>
  <si>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</si>
  <si>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</si>
  <si>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</si>
  <si>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</si>
  <si>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</si>
  <si>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</si>
  <si>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</si>
  <si>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</si>
  <si>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</si>
  <si>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</si>
  <si>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</si>
  <si>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</si>
  <si>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</si>
  <si>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</si>
  <si>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</si>
  <si>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</si>
  <si>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</si>
  <si>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</si>
  <si>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</si>
  <si>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</si>
  <si>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</si>
  <si>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</si>
  <si>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</si>
  <si>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</si>
  <si>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</si>
  <si>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</si>
  <si>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</si>
  <si>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</si>
  <si>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</si>
  <si>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</si>
  <si>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</si>
  <si>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</si>
  <si>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</si>
  <si>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</si>
  <si>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</si>
  <si>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</si>
  <si>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</si>
  <si>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</si>
  <si>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</si>
  <si>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</si>
  <si>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</si>
  <si>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</si>
  <si>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</si>
  <si>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</si>
  <si>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</si>
  <si>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</si>
  <si>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</si>
  <si>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</si>
  <si>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</si>
  <si>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</si>
  <si>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</si>
  <si>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</si>
  <si>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</si>
  <si>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</si>
  <si>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</si>
  <si>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</si>
  <si>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</si>
  <si>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</si>
  <si>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</si>
  <si>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</si>
  <si>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</si>
  <si>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</si>
  <si>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</si>
  <si>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</si>
  <si>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</si>
  <si>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</si>
  <si>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</si>
  <si>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</si>
  <si>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</si>
  <si>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</si>
  <si>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</si>
  <si>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</si>
  <si>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</si>
  <si>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</si>
  <si>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</si>
  <si>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</si>
  <si>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</si>
  <si>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</si>
  <si>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</si>
  <si>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</si>
  <si>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</si>
  <si>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</si>
  <si>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</si>
  <si>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</si>
  <si>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</si>
  <si>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</si>
  <si>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</si>
  <si>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</si>
  <si>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</si>
  <si>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</si>
  <si>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</si>
  <si>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</si>
  <si>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</si>
  <si>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</si>
  <si>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</si>
  <si>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</si>
  <si>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</si>
  <si>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</si>
  <si>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</si>
  <si>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</si>
  <si>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</si>
  <si>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</si>
  <si>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</si>
  <si>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</si>
  <si>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</si>
  <si>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</si>
  <si>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</si>
  <si>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</si>
  <si>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</si>
  <si>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</si>
  <si>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</si>
  <si>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</si>
  <si>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</si>
  <si>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</si>
  <si>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</si>
  <si>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</si>
  <si>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</si>
  <si>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</si>
  <si>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</si>
  <si>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</si>
  <si>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</si>
  <si>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</si>
  <si>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</si>
  <si>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</si>
  <si>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</si>
  <si>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</si>
  <si>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</si>
  <si>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</si>
  <si>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</si>
  <si>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</si>
  <si>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</si>
  <si>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</si>
  <si>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</si>
  <si>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</si>
  <si>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</si>
  <si>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</si>
  <si>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</si>
  <si>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</si>
  <si>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</si>
  <si>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</si>
  <si>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</si>
  <si>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</si>
  <si>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</si>
  <si>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</si>
  <si>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</si>
  <si>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</si>
  <si>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</si>
  <si>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</si>
  <si>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</si>
  <si>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</si>
  <si>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</si>
  <si>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</si>
  <si>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</si>
  <si>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</si>
  <si>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</si>
  <si>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</si>
  <si>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</si>
  <si>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</si>
  <si>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</si>
  <si>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</si>
  <si>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</si>
  <si>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</si>
  <si>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</si>
  <si>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</si>
  <si>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</si>
  <si>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</si>
  <si>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</si>
  <si>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</si>
  <si>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</si>
  <si>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</si>
  <si>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</si>
  <si>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</si>
  <si>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</si>
  <si>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</si>
  <si>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</si>
  <si>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</si>
  <si>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</si>
  <si>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</si>
  <si>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</si>
  <si>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</si>
  <si>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</si>
  <si>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</si>
  <si>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</si>
  <si>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</si>
  <si>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</si>
  <si>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</si>
  <si>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</si>
  <si>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</si>
  <si>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</si>
  <si>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</si>
  <si>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</si>
  <si>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</si>
  <si>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</si>
  <si>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</si>
  <si>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</si>
  <si>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</si>
  <si>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</si>
  <si>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</si>
  <si>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</si>
  <si>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</si>
  <si>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</si>
  <si>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</si>
  <si>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</si>
  <si>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</si>
  <si>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</si>
  <si>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</si>
  <si>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</si>
  <si>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</si>
  <si>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</si>
  <si>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</si>
  <si>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</si>
  <si>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</si>
  <si>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</si>
  <si>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</si>
  <si>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</si>
  <si>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</si>
  <si>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</si>
  <si>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</si>
  <si>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</si>
  <si>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</si>
  <si>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</si>
  <si>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</si>
  <si>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</si>
  <si>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</si>
  <si>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</si>
  <si>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</si>
  <si>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</si>
  <si>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</si>
  <si>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</si>
  <si>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</si>
  <si>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</si>
  <si>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</si>
  <si>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</si>
  <si>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</si>
  <si>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</si>
  <si>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</si>
  <si>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</si>
  <si>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</si>
  <si>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</si>
  <si>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</si>
  <si>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</si>
  <si>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</si>
  <si>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</si>
  <si>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</si>
  <si>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</si>
  <si>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</si>
  <si>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</si>
  <si>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</si>
  <si>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</si>
  <si>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</si>
  <si>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</si>
  <si>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</si>
  <si>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</si>
  <si>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</si>
  <si>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</si>
  <si>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</si>
  <si>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</si>
  <si>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</si>
  <si>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</si>
  <si>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</si>
  <si>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</si>
  <si>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</si>
  <si>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</si>
  <si>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</si>
  <si>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</si>
  <si>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</si>
  <si>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</si>
  <si>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</si>
  <si>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</si>
  <si>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</si>
  <si>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</si>
  <si>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</si>
  <si>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</si>
  <si>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</si>
  <si>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</si>
  <si>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</si>
  <si>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</si>
  <si>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</si>
  <si>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</si>
  <si>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</si>
  <si>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</si>
  <si>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</si>
  <si>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</si>
  <si>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</si>
  <si>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</si>
  <si>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</si>
  <si>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</si>
  <si>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</si>
  <si>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</si>
  <si>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</si>
  <si>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</si>
  <si>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</si>
  <si>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</si>
  <si>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</si>
  <si>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</si>
  <si>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</si>
  <si>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</si>
  <si>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</si>
  <si>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</si>
  <si>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</si>
  <si>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</si>
  <si>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</si>
  <si>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</si>
  <si>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</si>
  <si>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</si>
  <si>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</si>
  <si>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</si>
  <si>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</si>
  <si>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</si>
  <si>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</si>
  <si>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</si>
  <si>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</si>
  <si>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</si>
  <si>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</si>
  <si>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</si>
  <si>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</si>
  <si>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</si>
  <si>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</si>
  <si>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</si>
  <si>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</si>
  <si>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</si>
  <si>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</si>
  <si>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</si>
  <si>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</si>
  <si>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</si>
  <si>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</si>
  <si>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</si>
  <si>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</si>
  <si>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</si>
  <si>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</si>
  <si>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</si>
  <si>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</si>
  <si>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</si>
  <si>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</si>
  <si>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</si>
  <si>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</si>
  <si>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</si>
  <si>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</si>
  <si>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</si>
  <si>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</si>
  <si>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</si>
  <si>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</si>
  <si>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</si>
  <si>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</si>
  <si>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</si>
  <si>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</si>
  <si>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</si>
  <si>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</si>
  <si>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</si>
  <si>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</si>
  <si>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</si>
  <si>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</si>
  <si>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</si>
  <si>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</si>
  <si>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</si>
  <si>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</si>
  <si>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</si>
  <si>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</si>
  <si>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</si>
  <si>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</si>
  <si>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</si>
  <si>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</si>
  <si>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</si>
  <si>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</si>
  <si>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</si>
  <si>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</si>
  <si>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</si>
  <si>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</si>
  <si>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</si>
  <si>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</si>
  <si>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</si>
  <si>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</si>
  <si>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</si>
  <si>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</si>
  <si>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</si>
  <si>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</si>
  <si>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</si>
  <si>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</si>
  <si>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</si>
  <si>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</si>
  <si>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</si>
  <si>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</si>
  <si>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</si>
  <si>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</si>
  <si>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</si>
  <si>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</si>
  <si>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</si>
  <si>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</si>
  <si>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</si>
  <si>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</si>
  <si>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</si>
  <si>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</si>
  <si>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</si>
  <si>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</si>
  <si>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</si>
  <si>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</si>
  <si>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</si>
  <si>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</si>
  <si>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</si>
  <si>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</si>
  <si>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</si>
  <si>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</si>
  <si>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</si>
  <si>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</si>
  <si>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</si>
  <si>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</si>
  <si>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</si>
  <si>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</si>
  <si>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</si>
  <si>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</si>
  <si>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</si>
  <si>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</si>
  <si>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</si>
  <si>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</si>
  <si>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</si>
  <si>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</si>
  <si>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</si>
  <si>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</si>
  <si>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</si>
  <si>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</si>
  <si>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</si>
  <si>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</si>
  <si>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</si>
  <si>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</si>
  <si>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</si>
  <si>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</si>
  <si>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</si>
  <si>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</si>
  <si>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</si>
  <si>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</si>
  <si>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</si>
  <si>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</si>
  <si>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</si>
  <si>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</si>
  <si>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</si>
  <si>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</si>
  <si>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</si>
  <si>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</si>
  <si>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</si>
  <si>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</si>
  <si>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</si>
  <si>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</si>
  <si>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</si>
  <si>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</si>
  <si>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</si>
  <si>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</si>
  <si>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</si>
  <si>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</si>
  <si>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</si>
  <si>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</si>
  <si>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</si>
  <si>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</si>
  <si>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</si>
  <si>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</si>
  <si>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</si>
  <si>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</si>
  <si>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</si>
  <si>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</si>
  <si>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</si>
  <si>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</si>
  <si>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</si>
  <si>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</si>
  <si>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</si>
  <si>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</si>
  <si>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</si>
  <si>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</si>
  <si>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</si>
  <si>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</si>
  <si>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</si>
  <si>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</si>
  <si>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</si>
  <si>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</si>
  <si>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</si>
  <si>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</si>
  <si>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</si>
  <si>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</si>
  <si>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</si>
  <si>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</si>
  <si>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</si>
  <si>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</si>
  <si>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</si>
  <si>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</si>
  <si>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</si>
  <si>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</si>
  <si>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</si>
  <si>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</si>
  <si>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</si>
  <si>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</si>
  <si>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</si>
  <si>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</si>
  <si>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</si>
  <si>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</si>
  <si>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</si>
  <si>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</si>
  <si>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</si>
  <si>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</si>
  <si>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</si>
  <si>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</si>
  <si>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</si>
  <si>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</si>
  <si>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</si>
  <si>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</si>
  <si>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</si>
  <si>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</si>
  <si>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</si>
  <si>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</si>
  <si>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</si>
  <si>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</si>
  <si>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</si>
  <si>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</si>
  <si>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</si>
  <si>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</si>
  <si>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</si>
  <si>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</si>
  <si>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</si>
  <si>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</si>
  <si>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</si>
  <si>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</si>
  <si>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</si>
  <si>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</si>
  <si>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</si>
  <si>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</si>
  <si>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</si>
  <si>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</si>
  <si>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</si>
  <si>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</si>
  <si>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</si>
  <si>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</si>
  <si>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</si>
  <si>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</si>
  <si>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</si>
  <si>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</si>
  <si>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</si>
  <si>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</si>
  <si>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</si>
  <si>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</si>
  <si>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</si>
  <si>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</si>
  <si>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</si>
  <si>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</si>
  <si>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</si>
  <si>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</si>
  <si>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</si>
  <si>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</si>
  <si>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</si>
  <si>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</si>
  <si>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</si>
  <si>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</si>
  <si>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</si>
  <si>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</si>
  <si>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</si>
  <si>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</si>
  <si>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</si>
  <si>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</si>
  <si>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</si>
  <si>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</si>
  <si>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</si>
  <si>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</si>
  <si>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</si>
  <si>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</si>
  <si>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</si>
  <si>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</si>
  <si>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</si>
  <si>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</si>
  <si>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</si>
  <si>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</si>
  <si>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</si>
  <si>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</si>
  <si>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</si>
  <si>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</si>
  <si>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</si>
  <si>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</si>
  <si>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</si>
  <si>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</si>
  <si>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</si>
  <si>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</si>
  <si>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</si>
  <si>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</si>
  <si>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</si>
  <si>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</si>
  <si>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</si>
  <si>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</si>
  <si>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</si>
  <si>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</si>
  <si>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</si>
  <si>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</si>
  <si>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</si>
  <si>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</si>
  <si>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</si>
  <si>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</si>
  <si>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</si>
  <si>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</si>
  <si>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</si>
  <si>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</si>
  <si>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</si>
  <si>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</si>
  <si>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</si>
  <si>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</si>
  <si>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</si>
  <si>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</si>
  <si>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</si>
  <si>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</si>
  <si>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</si>
  <si>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</si>
  <si>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</si>
  <si>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</si>
  <si>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</si>
  <si>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</si>
  <si>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</si>
  <si>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</si>
  <si>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</si>
  <si>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</si>
  <si>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</si>
  <si>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</si>
  <si>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</si>
  <si>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</si>
  <si>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</si>
  <si>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</si>
  <si>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</si>
  <si>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</si>
  <si>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</si>
  <si>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</si>
  <si>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</si>
  <si>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</si>
  <si>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</si>
  <si>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</si>
  <si>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</si>
  <si>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</si>
  <si>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</si>
  <si>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</si>
  <si>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</si>
  <si>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</si>
  <si>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</si>
  <si>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</si>
  <si>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</si>
  <si>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</si>
  <si>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</si>
  <si>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</si>
  <si>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</si>
  <si>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</si>
  <si>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</si>
  <si>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</si>
  <si>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</si>
  <si>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</si>
  <si>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</si>
  <si>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</si>
  <si>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</si>
  <si>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</si>
  <si>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</si>
  <si>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</si>
  <si>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</si>
  <si>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</si>
  <si>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</si>
  <si>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</si>
  <si>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</si>
  <si>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</si>
  <si>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</si>
  <si>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</si>
  <si>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</si>
  <si>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</si>
  <si>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</si>
  <si>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</si>
  <si>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</si>
  <si>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</si>
  <si>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</si>
  <si>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</si>
  <si>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</si>
  <si>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</si>
  <si>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</si>
  <si>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</si>
  <si>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</si>
  <si>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</si>
  <si>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</si>
  <si>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</si>
  <si>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</si>
  <si>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</si>
  <si>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</si>
  <si>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</si>
  <si>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</si>
  <si>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</si>
  <si>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</si>
  <si>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</si>
  <si>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</si>
  <si>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</si>
  <si>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</si>
  <si>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</si>
  <si>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</si>
  <si>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</si>
  <si>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</si>
  <si>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</si>
  <si>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</si>
  <si>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</si>
  <si>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</si>
  <si>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</si>
  <si>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</si>
  <si>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</si>
  <si>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</si>
  <si>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</si>
  <si>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</si>
  <si>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</si>
  <si>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</si>
  <si>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</si>
  <si>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</si>
  <si>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</si>
  <si>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</si>
  <si>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</si>
  <si>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</si>
  <si>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</si>
  <si>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</si>
  <si>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</si>
  <si>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</si>
  <si>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</si>
  <si>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</si>
  <si>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</si>
  <si>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</si>
  <si>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</si>
  <si>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</si>
  <si>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</si>
  <si>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</si>
  <si>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</si>
  <si>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</si>
  <si>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</si>
  <si>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</si>
  <si>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</si>
  <si>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</si>
  <si>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</si>
  <si>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</si>
  <si>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</si>
  <si>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</si>
  <si>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</si>
  <si>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</si>
  <si>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</si>
  <si>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</si>
  <si>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</si>
  <si>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</si>
  <si>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</si>
  <si>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</si>
  <si>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</si>
  <si>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</si>
  <si>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</si>
  <si>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</si>
  <si>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</si>
  <si>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</si>
  <si>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</si>
  <si>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</si>
  <si>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</si>
  <si>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</si>
  <si>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</si>
  <si>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</si>
  <si>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</si>
  <si>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</si>
  <si>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</si>
  <si>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</si>
  <si>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</si>
  <si>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</si>
  <si>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</si>
  <si>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</si>
  <si>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</si>
  <si>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</si>
  <si>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</si>
  <si>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</si>
  <si>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</si>
  <si>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</si>
  <si>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</si>
  <si>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</si>
  <si>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</si>
  <si>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</si>
  <si>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</si>
  <si>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</si>
  <si>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</si>
  <si>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</si>
  <si>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</si>
  <si>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</si>
  <si>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</si>
  <si>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</si>
  <si>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</si>
  <si>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</si>
  <si>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</si>
  <si>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</si>
  <si>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</si>
  <si>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</si>
  <si>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</si>
  <si>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</si>
  <si>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</si>
  <si>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</si>
  <si>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</si>
  <si>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</si>
  <si>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</si>
  <si>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</si>
  <si>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</si>
  <si>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</si>
  <si>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</si>
  <si>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</si>
  <si>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</si>
  <si>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</si>
  <si>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</si>
  <si>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</si>
  <si>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</si>
  <si>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</si>
  <si>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</si>
  <si>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</si>
  <si>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</si>
  <si>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</si>
  <si>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</si>
  <si>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</si>
  <si>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</si>
  <si>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</si>
  <si>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</si>
  <si>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</si>
  <si>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</si>
  <si>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</si>
  <si>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</si>
  <si>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</si>
  <si>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</si>
  <si>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</si>
  <si>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</si>
  <si>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</si>
  <si>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</si>
  <si>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</si>
  <si>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</si>
  <si>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</si>
  <si>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</si>
  <si>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</si>
  <si>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</si>
  <si>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</si>
  <si>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</si>
  <si>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</si>
  <si>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</si>
  <si>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</si>
  <si>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</si>
  <si>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</si>
  <si>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</si>
  <si>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</si>
  <si>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</si>
  <si>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</si>
  <si>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</si>
  <si>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</si>
  <si>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</si>
  <si>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</si>
  <si>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</si>
  <si>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</si>
  <si>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</si>
  <si>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</si>
  <si>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</si>
  <si>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</si>
  <si>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</si>
  <si>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</si>
  <si>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</si>
  <si>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</si>
  <si>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</si>
  <si>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</si>
  <si>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</si>
  <si>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</si>
  <si>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</si>
  <si>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</si>
  <si>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</si>
  <si>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</si>
  <si>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</si>
  <si>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</si>
  <si>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</si>
  <si>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</si>
  <si>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</si>
  <si>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</si>
  <si>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</si>
  <si>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</si>
  <si>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</si>
  <si>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</si>
  <si>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</si>
  <si>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</si>
  <si>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</si>
  <si>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</si>
  <si>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</si>
  <si>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</si>
  <si>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</si>
  <si>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</si>
  <si>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</si>
  <si>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</si>
  <si>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</si>
  <si>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</si>
  <si>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</si>
  <si>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</si>
  <si>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</si>
  <si>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</si>
  <si>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</si>
  <si>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</si>
  <si>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</si>
  <si>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</si>
  <si>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</si>
  <si>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</si>
  <si>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</si>
  <si>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</si>
  <si>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</si>
  <si>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</si>
  <si>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</si>
  <si>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</si>
  <si>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</si>
  <si>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</si>
  <si>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</si>
  <si>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</si>
  <si>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</si>
  <si>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</si>
  <si>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</si>
  <si>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</si>
  <si>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</si>
  <si>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</si>
  <si>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</si>
  <si>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</si>
  <si>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</si>
  <si>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</si>
  <si>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</si>
  <si>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</si>
  <si>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</si>
  <si>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</si>
  <si>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</si>
  <si>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</si>
  <si>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</si>
  <si>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</si>
  <si>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</si>
  <si>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</si>
  <si>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</si>
  <si>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</si>
  <si>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</si>
  <si>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</si>
  <si>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</si>
  <si>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</si>
  <si>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</si>
  <si>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</si>
  <si>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</si>
  <si>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</si>
  <si>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</si>
  <si>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</si>
  <si>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</si>
  <si>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</si>
  <si>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</si>
  <si>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</si>
  <si>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</si>
  <si>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</si>
  <si>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</si>
  <si>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</si>
  <si>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</si>
  <si>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</si>
  <si>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</si>
  <si>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</si>
  <si>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</si>
  <si>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</si>
  <si>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</si>
  <si>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</si>
  <si>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</si>
  <si>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</si>
  <si>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</si>
  <si>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</si>
  <si>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</si>
  <si>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</si>
  <si>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</si>
  <si>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</si>
  <si>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</si>
  <si>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</si>
  <si>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</si>
  <si>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</si>
  <si>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</si>
  <si>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</si>
  <si>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</si>
  <si>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</si>
  <si>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</si>
  <si>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</si>
  <si>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</si>
  <si>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</si>
  <si>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</si>
  <si>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</si>
  <si>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</si>
  <si>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</si>
  <si>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</si>
  <si>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</si>
  <si>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</si>
  <si>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</si>
  <si>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</si>
  <si>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</si>
  <si>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</si>
  <si>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</si>
  <si>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</si>
  <si>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</si>
  <si>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</si>
  <si>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</si>
  <si>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</si>
  <si>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</si>
  <si>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</si>
  <si>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</si>
  <si>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</si>
  <si>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</si>
  <si>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</si>
  <si>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</si>
  <si>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</si>
  <si>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</si>
  <si>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</si>
  <si>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</si>
  <si>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</si>
  <si>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</si>
  <si>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</si>
  <si>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</si>
  <si>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</si>
  <si>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</si>
  <si>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</si>
  <si>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</si>
  <si>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</si>
  <si>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</si>
  <si>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</si>
  <si>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</si>
  <si>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</si>
  <si>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</si>
  <si>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</si>
  <si>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</si>
  <si>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</si>
  <si>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</si>
  <si>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</si>
  <si>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</si>
  <si>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</si>
  <si>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</si>
  <si>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</si>
  <si>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</si>
  <si>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</si>
  <si>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</si>
  <si>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</si>
  <si>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</si>
  <si>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</si>
  <si>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</si>
  <si>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</si>
  <si>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</si>
  <si>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</si>
  <si>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</si>
  <si>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</si>
  <si>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</si>
  <si>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</si>
  <si>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</si>
  <si>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</si>
  <si>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</si>
  <si>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</si>
  <si>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</si>
  <si>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</si>
  <si>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</si>
  <si>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</si>
  <si>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</si>
  <si>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</si>
  <si>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</si>
  <si>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</si>
  <si>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</si>
  <si>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</si>
  <si>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</si>
  <si>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</si>
  <si>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</si>
  <si>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</si>
  <si>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</si>
  <si>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</si>
  <si>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</si>
  <si>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</si>
  <si>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</si>
  <si>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</si>
  <si>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</si>
  <si>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</si>
  <si>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</si>
  <si>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</si>
  <si>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</si>
  <si>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</si>
  <si>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</si>
  <si>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</si>
  <si>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</si>
  <si>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</si>
  <si>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</si>
  <si>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</si>
  <si>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</si>
  <si>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</si>
  <si>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</si>
  <si>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</si>
  <si>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</si>
  <si>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</si>
  <si>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</si>
  <si>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</si>
  <si>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</si>
  <si>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</si>
  <si>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</si>
  <si>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</si>
  <si>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</si>
  <si>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</si>
  <si>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</si>
  <si>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</si>
  <si>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</si>
  <si>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</si>
  <si>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</si>
  <si>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</si>
  <si>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</si>
  <si>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</si>
  <si>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</si>
  <si>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</si>
  <si>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</si>
  <si>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</si>
  <si>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</si>
  <si>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</si>
  <si>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</si>
  <si>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</si>
  <si>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</si>
  <si>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</si>
  <si>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</si>
  <si>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</si>
  <si>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</si>
  <si>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</si>
  <si>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</si>
  <si>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</si>
  <si>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</si>
  <si>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</si>
  <si>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</si>
  <si>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</si>
  <si>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</si>
  <si>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</si>
  <si>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</si>
  <si>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</si>
  <si>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</si>
  <si>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</si>
  <si>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</si>
  <si>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</si>
  <si>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</si>
  <si>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</si>
  <si>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</si>
  <si>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</si>
  <si>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</si>
  <si>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</si>
  <si>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</si>
  <si>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</si>
  <si>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</si>
  <si>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</si>
  <si>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</si>
  <si>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</si>
  <si>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</si>
  <si>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</si>
  <si>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</si>
  <si>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</si>
  <si>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</si>
  <si>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</si>
  <si>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</si>
  <si>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</si>
  <si>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</si>
  <si>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</si>
  <si>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</si>
  <si>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</si>
  <si>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</si>
  <si>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</si>
  <si>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</si>
  <si>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</si>
  <si>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</si>
  <si>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</si>
  <si>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</si>
  <si>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</si>
  <si>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</si>
  <si>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</si>
  <si>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</si>
  <si>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</si>
  <si>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</si>
  <si>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</si>
  <si>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</si>
  <si>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</si>
  <si>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</si>
  <si>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</si>
  <si>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</si>
  <si>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</si>
  <si>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</si>
  <si>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</si>
  <si>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</si>
  <si>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</si>
  <si>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</si>
  <si>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</si>
  <si>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</si>
  <si>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</si>
  <si>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</si>
  <si>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</si>
  <si>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</si>
  <si>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</si>
  <si>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</si>
  <si>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</si>
  <si>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</si>
  <si>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</si>
  <si>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</si>
  <si>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</si>
  <si>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</si>
  <si>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</si>
  <si>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</si>
  <si>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</si>
  <si>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</si>
  <si>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</si>
  <si>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</si>
  <si>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</si>
  <si>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</si>
  <si>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</si>
  <si>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</si>
  <si>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</si>
  <si>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</si>
  <si>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</si>
  <si>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</si>
  <si>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</si>
  <si>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</si>
  <si>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</si>
  <si>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</si>
  <si>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</si>
  <si>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</si>
  <si>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</si>
  <si>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</si>
  <si>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</si>
  <si>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</si>
  <si>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</si>
  <si>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</si>
  <si>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</si>
  <si>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</si>
  <si>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</si>
  <si>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</si>
  <si>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</si>
  <si>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</si>
  <si>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</si>
  <si>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</si>
  <si>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</si>
  <si>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</si>
  <si>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</si>
  <si>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</si>
  <si>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</si>
  <si>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</si>
  <si>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</si>
  <si>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</si>
  <si>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</si>
  <si>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</si>
  <si>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</si>
  <si>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</si>
  <si>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</si>
  <si>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</si>
  <si>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</si>
  <si>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</si>
  <si>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</si>
  <si>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</si>
  <si>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</si>
  <si>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</si>
  <si>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</si>
  <si>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</si>
  <si>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</si>
  <si>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</si>
  <si>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</si>
  <si>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</si>
  <si>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</si>
  <si>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</si>
  <si>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</si>
  <si>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</si>
  <si>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</si>
  <si>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</si>
  <si>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</si>
  <si>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</si>
  <si>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</si>
  <si>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</si>
  <si>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</si>
  <si>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</si>
  <si>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</si>
  <si>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</si>
  <si>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</si>
  <si>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</si>
  <si>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</si>
  <si>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</si>
  <si>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</si>
  <si>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</si>
  <si>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</si>
  <si>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</si>
  <si>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</si>
  <si>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</si>
  <si>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</si>
  <si>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</si>
  <si>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</si>
  <si>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</si>
  <si>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</si>
  <si>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</si>
  <si>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</si>
  <si>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</si>
  <si>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</si>
  <si>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</si>
  <si>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</si>
  <si>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</si>
  <si>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</si>
  <si>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</si>
  <si>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</si>
  <si>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</si>
  <si>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</si>
  <si>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</si>
  <si>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</si>
  <si>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</si>
  <si>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</si>
  <si>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</si>
  <si>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</si>
  <si>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</si>
  <si>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</si>
  <si>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</si>
  <si>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</si>
  <si>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</si>
  <si>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</si>
  <si>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</si>
  <si>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</si>
  <si>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</si>
  <si>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</si>
  <si>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</si>
  <si>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</si>
  <si>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</si>
  <si>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</si>
  <si>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</si>
  <si>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</si>
  <si>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</si>
  <si>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</si>
  <si>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</si>
  <si>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</si>
  <si>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</si>
  <si>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</si>
  <si>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</si>
  <si>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</si>
  <si>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</si>
  <si>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</si>
  <si>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</si>
  <si>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</si>
  <si>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</si>
  <si>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</si>
  <si>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</si>
  <si>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</si>
  <si>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</si>
  <si>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</si>
  <si>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</si>
  <si>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</si>
  <si>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</si>
  <si>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</si>
  <si>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</si>
  <si>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</si>
  <si>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</si>
  <si>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</si>
  <si>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</si>
  <si>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</si>
  <si>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</si>
  <si>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</si>
  <si>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</si>
  <si>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</si>
  <si>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</si>
  <si>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</si>
  <si>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</si>
  <si>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</si>
  <si>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</si>
  <si>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</si>
  <si>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</si>
  <si>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</si>
  <si>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</si>
  <si>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</si>
  <si>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</si>
  <si>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</si>
  <si>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</si>
  <si>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</si>
  <si>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</si>
  <si>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</si>
  <si>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</si>
  <si>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</si>
  <si>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</si>
  <si>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</si>
  <si>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</si>
  <si>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</si>
  <si>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</si>
  <si>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</si>
  <si>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</si>
  <si>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</si>
  <si>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</si>
  <si>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</si>
  <si>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</si>
  <si>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</si>
  <si>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</si>
  <si>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</si>
  <si>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</si>
  <si>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</si>
  <si>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</si>
  <si>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</si>
  <si>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</si>
  <si>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</si>
  <si>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</si>
  <si>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</si>
  <si>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</si>
  <si>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</si>
  <si>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</si>
  <si>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</si>
  <si>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</si>
  <si>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</si>
  <si>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</si>
  <si>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</si>
  <si>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</si>
  <si>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</si>
  <si>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</si>
  <si>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</si>
  <si>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</si>
  <si>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</si>
  <si>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</si>
  <si>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</si>
  <si>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</si>
  <si>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</si>
  <si>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</si>
  <si>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</si>
  <si>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</si>
  <si>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</si>
  <si>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</si>
  <si>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</si>
  <si>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</si>
  <si>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</si>
  <si>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</si>
  <si>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</si>
  <si>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</si>
  <si>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</si>
  <si>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</si>
  <si>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</si>
  <si>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</si>
  <si>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</si>
  <si>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</si>
  <si>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</si>
  <si>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</si>
  <si>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</si>
  <si>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</si>
  <si>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</si>
  <si>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</si>
  <si>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</si>
  <si>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</si>
  <si>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</si>
  <si>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</si>
  <si>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</si>
  <si>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</si>
  <si>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</si>
  <si>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</si>
  <si>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</si>
  <si>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</si>
  <si>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</si>
  <si>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</si>
  <si>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</si>
  <si>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</si>
  <si>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</si>
  <si>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</si>
  <si>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</si>
  <si>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</si>
  <si>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</si>
  <si>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</si>
  <si>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</si>
  <si>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</si>
  <si>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</si>
  <si>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</si>
  <si>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</si>
  <si>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</si>
  <si>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</si>
  <si>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</si>
  <si>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</si>
  <si>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</si>
  <si>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</si>
  <si>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</si>
  <si>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</si>
  <si>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</si>
  <si>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</si>
  <si>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</si>
  <si>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</si>
  <si>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</si>
  <si>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</si>
  <si>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</si>
  <si>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</si>
  <si>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</si>
  <si>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</si>
  <si>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</si>
  <si>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</si>
  <si>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</si>
  <si>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</si>
  <si>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</si>
  <si>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</si>
  <si>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</si>
  <si>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</si>
  <si>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</si>
  <si>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</si>
  <si>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</si>
  <si>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</si>
  <si>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</si>
  <si>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</si>
  <si>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</si>
  <si>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</si>
  <si>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</si>
  <si>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</si>
  <si>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</si>
  <si>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</si>
  <si>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</si>
  <si>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</si>
  <si>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</si>
  <si>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</si>
  <si>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</si>
  <si>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</si>
  <si>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</si>
  <si>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</si>
  <si>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</si>
  <si>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</si>
  <si>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</si>
  <si>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</si>
  <si>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</si>
  <si>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</si>
  <si>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</si>
  <si>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</si>
  <si>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</si>
  <si>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</si>
  <si>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</si>
  <si>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</si>
  <si>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</si>
  <si>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</si>
  <si>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</si>
  <si>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</si>
  <si>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</si>
  <si>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</si>
  <si>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</si>
  <si>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</si>
  <si>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</si>
  <si>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</si>
  <si>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</si>
  <si>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</si>
  <si>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</si>
  <si>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</si>
  <si>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</si>
  <si>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</si>
  <si>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</si>
  <si>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</si>
  <si>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</si>
  <si>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</si>
  <si>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</si>
  <si>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</si>
  <si>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</si>
  <si>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</si>
  <si>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</si>
  <si>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</si>
  <si>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</si>
  <si>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</si>
  <si>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</si>
  <si>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</si>
  <si>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</si>
  <si>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</si>
  <si>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</si>
  <si>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</si>
  <si>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</si>
  <si>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</si>
  <si>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</si>
  <si>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</si>
  <si>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</si>
  <si>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</si>
  <si>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</si>
  <si>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</si>
  <si>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</si>
  <si>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</si>
  <si>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</si>
  <si>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</si>
  <si>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</si>
  <si>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</si>
  <si>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</si>
  <si>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</si>
  <si>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</si>
  <si>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</si>
  <si>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</si>
  <si>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</si>
  <si>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</si>
  <si>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</si>
  <si>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</si>
  <si>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</si>
  <si>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</si>
  <si>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</si>
  <si>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</si>
  <si>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</si>
  <si>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</si>
  <si>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</si>
  <si>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</si>
  <si>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</si>
  <si>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</si>
  <si>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</si>
  <si>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</si>
  <si>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</si>
  <si>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</si>
  <si>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</si>
  <si>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</si>
  <si>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</si>
  <si>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</si>
  <si>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</si>
  <si>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</si>
  <si>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</si>
  <si>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</si>
  <si>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</si>
  <si>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</si>
  <si>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</si>
  <si>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</si>
  <si>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</si>
  <si>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</si>
  <si>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</si>
  <si>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</si>
  <si>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</si>
  <si>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</si>
  <si>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</si>
  <si>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</si>
  <si>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</si>
  <si>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</si>
  <si>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</si>
  <si>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</si>
  <si>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</si>
  <si>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</si>
  <si>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</si>
  <si>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</si>
  <si>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</si>
  <si>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</si>
  <si>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</si>
  <si>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</si>
  <si>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</si>
  <si>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</si>
  <si>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</si>
  <si>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</si>
  <si>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</si>
  <si>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</si>
  <si>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</si>
  <si>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</si>
  <si>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</si>
  <si>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</si>
  <si>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</si>
  <si>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</si>
  <si>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</si>
  <si>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</si>
  <si>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</si>
  <si>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</si>
  <si>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</si>
  <si>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</si>
  <si>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</si>
  <si>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</si>
  <si>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</si>
  <si>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</si>
  <si>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</si>
  <si>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</si>
  <si>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</si>
  <si>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</si>
  <si>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</si>
  <si>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</si>
  <si>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</si>
  <si>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</si>
  <si>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</si>
  <si>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</si>
  <si>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</si>
  <si>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</si>
  <si>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</si>
  <si>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</si>
  <si>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</si>
  <si>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</si>
  <si>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</si>
  <si>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</si>
  <si>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</si>
  <si>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</si>
  <si>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</si>
  <si>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</si>
  <si>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</si>
  <si>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</si>
  <si>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</si>
  <si>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</si>
  <si>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</si>
  <si>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</si>
  <si>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</si>
  <si>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</si>
  <si>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</si>
  <si>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</si>
  <si>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</si>
  <si>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</si>
  <si>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</si>
  <si>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</si>
  <si>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</si>
  <si>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</si>
  <si>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</si>
  <si>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</si>
  <si>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</si>
  <si>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</si>
  <si>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</si>
  <si>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</si>
  <si>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</si>
  <si>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</si>
  <si>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</si>
  <si>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</si>
  <si>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</si>
  <si>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</si>
  <si>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</si>
  <si>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</si>
  <si>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</si>
  <si>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</si>
  <si>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</si>
  <si>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</si>
  <si>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</si>
  <si>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</si>
  <si>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</si>
  <si>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</si>
  <si>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</si>
  <si>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</si>
  <si>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</si>
  <si>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</si>
  <si>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</si>
  <si>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</si>
  <si>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</si>
  <si>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</si>
  <si>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</si>
  <si>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</si>
  <si>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</si>
  <si>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</si>
  <si>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</si>
  <si>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</si>
  <si>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</si>
  <si>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</si>
  <si>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</si>
  <si>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</si>
  <si>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</si>
  <si>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</si>
  <si>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</si>
  <si>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</si>
  <si>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</si>
  <si>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</si>
  <si>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</si>
  <si>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</si>
  <si>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</si>
  <si>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</si>
  <si>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</si>
  <si>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</si>
  <si>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</si>
  <si>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</si>
  <si>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</si>
  <si>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</si>
  <si>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</si>
  <si>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</si>
  <si>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</si>
  <si>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</si>
  <si>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</si>
  <si>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</si>
  <si>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</si>
  <si>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</si>
  <si>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</si>
  <si>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</si>
  <si>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</si>
  <si>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</si>
  <si>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</si>
  <si>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</si>
  <si>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</si>
  <si>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</si>
  <si>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</si>
  <si>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</si>
  <si>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</si>
  <si>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</si>
  <si>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</si>
  <si>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</si>
  <si>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</si>
  <si>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</si>
  <si>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</si>
  <si>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</si>
  <si>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</si>
  <si>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</si>
  <si>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</si>
  <si>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</si>
  <si>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</si>
  <si>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</si>
  <si>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</si>
  <si>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</si>
  <si>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</si>
  <si>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</si>
  <si>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</si>
  <si>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</si>
  <si>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</si>
  <si>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</si>
  <si>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</si>
  <si>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</si>
  <si>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</si>
  <si>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</si>
  <si>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</si>
  <si>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</si>
  <si>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</si>
  <si>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</si>
  <si>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</si>
  <si>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</si>
  <si>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</si>
  <si>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</si>
  <si>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</si>
  <si>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</si>
  <si>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</si>
  <si>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</si>
  <si>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</si>
  <si>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</si>
  <si>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</si>
  <si>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</si>
  <si>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</si>
  <si>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</si>
  <si>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</si>
  <si>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</si>
  <si>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</si>
  <si>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</si>
  <si>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</si>
  <si>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</si>
  <si>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</si>
  <si>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</si>
  <si>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</si>
  <si>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</si>
  <si>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</si>
  <si>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</si>
  <si>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</si>
  <si>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</si>
  <si>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</si>
  <si>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</si>
  <si>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</si>
  <si>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</si>
  <si>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</si>
  <si>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</si>
  <si>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</si>
  <si>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</si>
  <si>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</si>
  <si>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</si>
  <si>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</si>
  <si>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</si>
  <si>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</si>
  <si>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</si>
  <si>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</si>
  <si>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</si>
  <si>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</si>
  <si>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</si>
  <si>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</si>
  <si>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</si>
  <si>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</si>
  <si>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</si>
  <si>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</si>
  <si>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</si>
  <si>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</si>
  <si>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</si>
  <si>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</si>
  <si>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</si>
  <si>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</si>
  <si>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</si>
  <si>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</si>
  <si>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</si>
  <si>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</si>
  <si>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</si>
  <si>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</si>
  <si>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</si>
  <si>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</si>
  <si>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</si>
  <si>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</si>
  <si>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</si>
  <si>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</si>
  <si>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</si>
  <si>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</si>
  <si>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</si>
  <si>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</si>
  <si>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</si>
  <si>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</si>
  <si>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</si>
  <si>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</si>
  <si>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</si>
  <si>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</si>
  <si>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</si>
  <si>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</si>
  <si>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</si>
  <si>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</si>
  <si>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</si>
  <si>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</si>
  <si>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</si>
  <si>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</si>
  <si>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</si>
  <si>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</si>
  <si>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</si>
  <si>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</si>
  <si>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</si>
  <si>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</si>
  <si>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</si>
  <si>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</si>
  <si>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</si>
  <si>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</si>
  <si>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</si>
  <si>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</si>
  <si>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</si>
  <si>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</si>
  <si>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</si>
  <si>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</si>
  <si>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</si>
  <si>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</si>
  <si>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</si>
  <si>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</si>
  <si>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</si>
  <si>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</si>
  <si>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</si>
  <si>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</si>
  <si>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</si>
  <si>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</si>
  <si>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</si>
  <si>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</si>
  <si>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</si>
  <si>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</si>
  <si>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</si>
  <si>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</si>
  <si>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</si>
  <si>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</si>
  <si>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</si>
  <si>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</si>
  <si>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</si>
  <si>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</si>
  <si>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</si>
  <si>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</si>
  <si>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</si>
  <si>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</si>
  <si>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</si>
  <si>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</si>
  <si>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</si>
  <si>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</si>
  <si>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</si>
  <si>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</si>
  <si>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</si>
  <si>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</si>
  <si>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</si>
  <si>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</si>
  <si>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</si>
  <si>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</si>
  <si>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</si>
  <si>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</si>
  <si>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</si>
  <si>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</si>
  <si>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</si>
  <si>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</si>
  <si>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</si>
  <si>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</si>
  <si>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</si>
  <si>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</si>
  <si>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</si>
  <si>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</si>
  <si>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</si>
  <si>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</si>
  <si>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</si>
  <si>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</si>
  <si>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</si>
  <si>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</si>
  <si>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</si>
  <si>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</si>
  <si>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</si>
  <si>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</si>
  <si>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</si>
  <si>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</si>
  <si>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</si>
  <si>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</si>
  <si>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</si>
  <si>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</si>
  <si>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</si>
  <si>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</si>
  <si>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</si>
  <si>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</si>
  <si>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</si>
  <si>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</si>
  <si>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</si>
  <si>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</si>
  <si>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</si>
  <si>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</si>
  <si>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</si>
  <si>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</si>
  <si>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</si>
  <si>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</si>
  <si>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</si>
  <si>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</si>
  <si>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</si>
  <si>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</si>
  <si>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</si>
  <si>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</si>
  <si>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</si>
  <si>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</si>
  <si>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</si>
  <si>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</si>
  <si>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</si>
  <si>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</si>
  <si>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</si>
  <si>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</si>
  <si>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</si>
  <si>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</si>
  <si>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</si>
  <si>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</si>
  <si>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</si>
  <si>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</si>
  <si>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</si>
  <si>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</si>
  <si>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</si>
  <si>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</si>
  <si>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</si>
  <si>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</si>
  <si>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</si>
  <si>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</si>
  <si>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</si>
  <si>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</si>
  <si>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</si>
  <si>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</si>
  <si>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</si>
  <si>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</si>
  <si>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</si>
  <si>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</si>
  <si>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</si>
  <si>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</si>
  <si>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</si>
  <si>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</si>
  <si>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</si>
  <si>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</si>
  <si>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</si>
  <si>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</si>
  <si>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</si>
  <si>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</si>
  <si>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</si>
  <si>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</si>
  <si>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</si>
  <si>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</si>
  <si>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</si>
  <si>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</si>
  <si>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</si>
  <si>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</si>
  <si>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</si>
  <si>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</si>
  <si>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</si>
  <si>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</si>
  <si>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</si>
  <si>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</si>
  <si>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</si>
  <si>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</si>
  <si>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</si>
  <si>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</si>
  <si>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</si>
  <si>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</si>
  <si>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</si>
  <si>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</si>
  <si>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</si>
  <si>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</si>
  <si>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</si>
  <si>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</si>
  <si>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</si>
  <si>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</si>
  <si>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</si>
  <si>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</si>
  <si>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</si>
  <si>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</si>
  <si>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</si>
  <si>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</si>
  <si>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</si>
  <si>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</si>
  <si>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</si>
  <si>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</si>
  <si>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</si>
  <si>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</si>
  <si>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</si>
  <si>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</si>
  <si>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</si>
  <si>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</si>
  <si>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</si>
  <si>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</si>
  <si>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</si>
  <si>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</si>
  <si>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</si>
  <si>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</si>
  <si>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</si>
  <si>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</si>
  <si>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</si>
  <si>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</si>
  <si>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</si>
  <si>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</si>
  <si>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</si>
  <si>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</si>
  <si>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</si>
  <si>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</si>
  <si>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</si>
  <si>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</si>
  <si>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</si>
  <si>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</si>
  <si>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</si>
  <si>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</si>
  <si>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</si>
  <si>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</si>
  <si>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</si>
  <si>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</si>
  <si>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</si>
  <si>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</si>
  <si>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</si>
  <si>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</si>
  <si>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</si>
  <si>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</si>
  <si>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</si>
  <si>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</si>
  <si>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</si>
  <si>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</si>
  <si>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</si>
  <si>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</si>
  <si>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</si>
  <si>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</si>
  <si>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</si>
  <si>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</si>
  <si>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</si>
  <si>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</si>
  <si>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</si>
  <si>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</si>
  <si>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</si>
  <si>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</si>
  <si>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</si>
  <si>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</si>
  <si>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</si>
  <si>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</si>
  <si>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</si>
  <si>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</si>
  <si>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</si>
  <si>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</si>
  <si>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</si>
  <si>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</si>
  <si>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</si>
  <si>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</si>
  <si>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</si>
  <si>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</si>
  <si>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</si>
  <si>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</si>
  <si>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</si>
  <si>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</si>
  <si>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</si>
  <si>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</si>
  <si>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</si>
  <si>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</si>
  <si>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</si>
  <si>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</si>
  <si>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</si>
  <si>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</si>
  <si>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</si>
  <si>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</si>
  <si>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</si>
  <si>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</si>
  <si>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</si>
  <si>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</si>
  <si>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</si>
  <si>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</si>
  <si>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</si>
  <si>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</si>
  <si>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</si>
  <si>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</si>
  <si>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</si>
  <si>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</si>
  <si>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</si>
  <si>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</si>
  <si>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</si>
  <si>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</si>
  <si>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</si>
  <si>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</si>
  <si>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</si>
  <si>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</si>
  <si>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</si>
  <si>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</si>
  <si>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</si>
  <si>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</si>
  <si>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</si>
  <si>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</si>
  <si>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</si>
  <si>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</si>
  <si>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</si>
  <si>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</si>
  <si>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</si>
  <si>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</si>
  <si>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</si>
  <si>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</si>
  <si>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</si>
  <si>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</si>
  <si>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</si>
  <si>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</si>
  <si>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</si>
  <si>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</si>
  <si>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</si>
  <si>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</si>
  <si>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</si>
  <si>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</si>
  <si>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</si>
  <si>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</si>
  <si>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</si>
  <si>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</si>
  <si>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</si>
  <si>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</si>
  <si>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</si>
  <si>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</si>
  <si>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</si>
  <si>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</si>
  <si>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</si>
  <si>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</si>
  <si>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</si>
  <si>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</si>
  <si>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</si>
  <si>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</si>
  <si>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</si>
  <si>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</si>
  <si>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</si>
  <si>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</si>
  <si>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</si>
  <si>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</si>
  <si>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</si>
  <si>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</si>
  <si>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</si>
  <si>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</si>
  <si>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</si>
  <si>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</si>
  <si>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</si>
  <si>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</si>
  <si>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</si>
  <si>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</si>
  <si>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</si>
  <si>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</si>
  <si>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</si>
  <si>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</si>
  <si>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</si>
  <si>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</si>
  <si>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</si>
  <si>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</si>
  <si>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</si>
  <si>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</si>
  <si>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</si>
  <si>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</si>
  <si>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</si>
  <si>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</si>
  <si>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</si>
  <si>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</si>
  <si>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</si>
  <si>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</si>
  <si>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</si>
  <si>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</si>
  <si>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</si>
  <si>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</si>
  <si>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</si>
  <si>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</si>
  <si>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</si>
  <si>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</si>
  <si>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</si>
  <si>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</si>
  <si>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</si>
  <si>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</si>
  <si>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</si>
  <si>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</si>
  <si>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</si>
  <si>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</si>
  <si>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</si>
  <si>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</si>
  <si>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</si>
  <si>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</si>
  <si>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</si>
  <si>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</si>
  <si>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</si>
  <si>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</si>
  <si>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</si>
  <si>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</si>
  <si>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</si>
  <si>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</si>
  <si>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</si>
  <si>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</si>
  <si>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</si>
  <si>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</si>
  <si>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</si>
  <si>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</si>
  <si>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</si>
  <si>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</si>
  <si>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</si>
  <si>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</si>
  <si>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</si>
  <si>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</si>
  <si>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</si>
  <si>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</si>
  <si>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</si>
  <si>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</si>
  <si>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</si>
  <si>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</si>
  <si>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</si>
  <si>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</si>
  <si>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</si>
  <si>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</si>
  <si>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</si>
  <si>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</si>
  <si>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</si>
  <si>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</si>
  <si>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</si>
  <si>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</si>
  <si>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</si>
  <si>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</si>
  <si>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</si>
  <si>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</si>
  <si>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</si>
  <si>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</si>
  <si>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</si>
  <si>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</si>
  <si>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</si>
  <si>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</si>
  <si>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</si>
  <si>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</si>
  <si>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</si>
  <si>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</si>
  <si>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</si>
  <si>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</si>
  <si>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</si>
  <si>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</si>
  <si>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</si>
  <si>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</si>
  <si>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</si>
  <si>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</si>
  <si>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</si>
  <si>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</si>
  <si>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</si>
  <si>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</si>
  <si>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</si>
  <si>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</si>
  <si>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</si>
  <si>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</si>
  <si>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</si>
  <si>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</si>
  <si>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</si>
  <si>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</si>
  <si>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</si>
  <si>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</si>
  <si>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</si>
  <si>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</si>
  <si>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</si>
  <si>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</si>
  <si>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</si>
  <si>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</si>
  <si>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</si>
  <si>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</si>
  <si>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</si>
  <si>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</si>
  <si>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</si>
  <si>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</si>
  <si>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</si>
  <si>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</si>
  <si>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</si>
  <si>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</si>
  <si>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</si>
  <si>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</si>
  <si>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</si>
  <si>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</si>
  <si>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</si>
  <si>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</si>
  <si>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</si>
  <si>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</si>
  <si>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</si>
  <si>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</si>
  <si>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</si>
  <si>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</si>
  <si>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</si>
  <si>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</si>
  <si>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</si>
  <si>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</si>
  <si>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</si>
  <si>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</si>
  <si>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</si>
  <si>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</si>
  <si>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</si>
  <si>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</si>
  <si>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</si>
  <si>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</si>
  <si>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</si>
  <si>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</si>
  <si>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</si>
  <si>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</si>
  <si>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</si>
  <si>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</si>
  <si>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</si>
  <si>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</si>
  <si>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</si>
  <si>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</si>
  <si>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</si>
  <si>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</si>
  <si>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</si>
  <si>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</si>
  <si>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</si>
  <si>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</si>
  <si>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</si>
  <si>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</si>
  <si>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</si>
  <si>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</si>
  <si>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</si>
  <si>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</si>
  <si>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</si>
  <si>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</si>
  <si>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</si>
  <si>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</si>
  <si>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</si>
  <si>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</si>
  <si>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</si>
  <si>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</si>
  <si>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</si>
  <si>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</si>
  <si>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</si>
  <si>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</si>
  <si>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</si>
  <si>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</si>
  <si>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</si>
  <si>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</si>
  <si>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</si>
  <si>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</si>
  <si>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</si>
  <si>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</si>
  <si>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</si>
  <si>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</si>
  <si>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</si>
  <si>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</si>
  <si>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</si>
  <si>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</si>
  <si>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</si>
  <si>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</si>
  <si>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</si>
  <si>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</si>
  <si>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</si>
  <si>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</si>
  <si>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</si>
  <si>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</si>
  <si>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</si>
  <si>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</si>
  <si>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</si>
  <si>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</si>
  <si>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</si>
  <si>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</si>
  <si>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</si>
  <si>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</si>
  <si>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</si>
  <si>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</si>
  <si>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</si>
  <si>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</si>
  <si>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</si>
  <si>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</si>
  <si>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</si>
  <si>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</si>
  <si>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</si>
  <si>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</si>
  <si>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</si>
  <si>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</si>
  <si>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</si>
  <si>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</si>
  <si>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</si>
  <si>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</si>
  <si>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</si>
  <si>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</si>
  <si>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</si>
  <si>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</si>
  <si>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</si>
  <si>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</si>
  <si>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</si>
  <si>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</si>
  <si>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</si>
  <si>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</si>
  <si>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</si>
  <si>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</si>
  <si>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</si>
  <si>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</si>
  <si>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</si>
  <si>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</si>
  <si>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</si>
  <si>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</si>
  <si>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</si>
  <si>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</si>
  <si>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</si>
  <si>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</si>
  <si>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</si>
  <si>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</si>
  <si>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</si>
  <si>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</si>
  <si>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</si>
  <si>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</si>
  <si>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</si>
  <si>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</si>
  <si>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</si>
  <si>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</si>
  <si>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</si>
  <si>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</si>
  <si>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</si>
  <si>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</si>
  <si>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</si>
  <si>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</si>
  <si>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</si>
  <si>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</si>
  <si>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</si>
  <si>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</si>
  <si>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</si>
  <si>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</si>
  <si>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</si>
  <si>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</si>
  <si>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</si>
  <si>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</si>
  <si>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</si>
  <si>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</si>
  <si>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</si>
  <si>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</si>
  <si>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</si>
  <si>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</si>
  <si>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</si>
  <si>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</si>
  <si>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</si>
  <si>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</si>
  <si>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</si>
  <si>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</si>
  <si>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</si>
  <si>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</si>
  <si>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</si>
  <si>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</si>
  <si>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</si>
  <si>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</si>
  <si>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</si>
  <si>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PCM-20251120-00001431</t>
  </si>
  <si>
    <t>ETA 60min</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</si>
  <si>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</si>
  <si>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</si>
  <si>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</si>
  <si>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</si>
  <si>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</si>
  <si>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</si>
  <si>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</si>
  <si>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</si>
  <si>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</si>
  <si>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</si>
  <si>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</si>
  <si>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</si>
  <si>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</si>
  <si>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</si>
  <si>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</si>
  <si>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</si>
  <si>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</si>
  <si>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</si>
  <si>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</si>
  <si>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</si>
  <si>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</si>
  <si>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</si>
  <si>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</si>
  <si>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</si>
  <si>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</si>
  <si>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</si>
  <si>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</si>
  <si>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</si>
  <si>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</si>
  <si>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</si>
  <si>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</si>
  <si>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</si>
  <si>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</si>
  <si>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</si>
  <si>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</si>
  <si>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</si>
  <si>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</si>
  <si>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</si>
  <si>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</si>
  <si>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</si>
  <si>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</si>
  <si>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</si>
  <si>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</si>
  <si>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</si>
  <si>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</si>
  <si>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</si>
  <si>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</si>
  <si>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</si>
  <si>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</si>
  <si>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</si>
  <si>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</si>
  <si>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</si>
  <si>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</si>
  <si>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</si>
  <si>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</si>
  <si>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</si>
  <si>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</si>
  <si>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</si>
  <si>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</si>
  <si>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</si>
  <si>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</si>
  <si>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</si>
  <si>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</si>
  <si>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</si>
  <si>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</si>
  <si>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</si>
  <si>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</si>
  <si>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</si>
  <si>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</si>
  <si>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</si>
  <si>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</si>
  <si>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</si>
  <si>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</si>
  <si>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</si>
  <si>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</si>
  <si>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</si>
  <si>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</si>
  <si>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</si>
  <si>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</si>
  <si>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</si>
  <si>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</si>
  <si>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</si>
  <si>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</si>
  <si>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</si>
  <si>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</si>
  <si>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</si>
  <si>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</si>
  <si>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</si>
  <si>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</si>
  <si>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</si>
  <si>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</si>
  <si>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</si>
  <si>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</si>
  <si>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</si>
  <si>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</si>
  <si>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</si>
  <si>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</si>
  <si>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PCM-20251120-00001342</t>
  </si>
  <si>
    <t>EM Team  at site TS</t>
  </si>
  <si>
    <t>PCM-20251120-00001359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</si>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</sst>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C4" sqref="C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318.67954108796403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12435</v>
      </c>
      <c r="E3" s="63" t="s">
        <v>39021</v>
      </c>
      <c r="F3" s="143">
        <v>45981.620729166665</v>
      </c>
      <c r="G3" s="144">
        <f ca="1">IFERROR(NOW()-F3,"-")</f>
        <v>7.23784722504206E-3</v>
      </c>
      <c r="H3" s="143">
        <v>45981.615162037036</v>
      </c>
      <c r="I3" s="141" t="str">
        <f>IFERROR(VLOOKUP(D3,DB!A:F,6,0),"")</f>
        <v>SCECO</v>
      </c>
      <c r="J3" s="141" t="str">
        <f>IFERROR(VLOOKUP(D3,DB!A:G,7,0),"")</f>
        <v>Vandalized</v>
      </c>
      <c r="K3" s="145" t="s">
        <v>39024</v>
      </c>
      <c r="L3" s="146" t="str">
        <f>IFERROR(VLOOKUP(D3,DB!A:I,9,0),"")</f>
        <v>Latis</v>
      </c>
    </row>
    <row r="4" spans="1:15" ht="15" customHeight="1">
      <c r="A4" s="140" t="s">
        <v>39025</v>
      </c>
      <c r="B4" s="141" t="str">
        <f>IFERROR(VLOOKUP(D4,DB!A:K,11,0),"")</f>
        <v>R1</v>
      </c>
      <c r="C4" s="141">
        <v>4</v>
      </c>
      <c r="D4" s="133" t="s">
        <v>13239</v>
      </c>
      <c r="E4" s="142"/>
      <c r="F4" s="143"/>
      <c r="G4" s="144">
        <f ca="1">IFERROR(NOW()-F4,"-")</f>
        <v>45981.62796701389</v>
      </c>
      <c r="H4" s="143">
        <v>45981.616319444445</v>
      </c>
      <c r="I4" s="141" t="str">
        <f>IFERROR(VLOOKUP(D4,DB!A:F,6,0),"")</f>
        <v>SCECO</v>
      </c>
      <c r="J4" s="141" t="str">
        <f>IFERROR(VLOOKUP(D4,DB!A:G,7,0),"")</f>
        <v>Dead</v>
      </c>
      <c r="K4" s="145" t="s">
        <v>39026</v>
      </c>
      <c r="L4" s="146" t="str">
        <f>IFERROR(VLOOKUP(D4,DB!A:I,9,0),"")</f>
        <v>Latis</v>
      </c>
    </row>
    <row r="5" spans="1:15" ht="15" customHeight="1">
      <c r="A5" s="140"/>
      <c r="B5" s="141" t="str">
        <f>IFERROR(VLOOKUP(D5,DB!A:K,11,0),"")</f>
        <v/>
      </c>
      <c r="C5" s="141"/>
      <c r="D5" s="133"/>
      <c r="E5" s="142"/>
      <c r="F5" s="143"/>
      <c r="G5" s="144">
        <f ca="1">IFERROR(NOW()-F5,"-")</f>
        <v>45981.62796701389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45981.62796701389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45981.62796701389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45981.62796701389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45981.62796701389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45981.62796701389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45981.62796701389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45981.62796701389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45981.62796701389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45981.62796701389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45981.62796701389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45981.62796701389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45981.62796701389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45981.62796701389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45981.62796701389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45981.62796701389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45981.62796701389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45981.62796701389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45981.62796701389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45981.62796701389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45981.62796701389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45981.62796701389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45981.62796701389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45981.62796701389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45981.62796701389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45981.62796701389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45981.62796701389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45981.62796701389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45981.62796701389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45981.62796701389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45981.62796701389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45981.62796701389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45981.62796701389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45981.62796701389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45981.62796701389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45981.62796701389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45981.62796701389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45981.62796701389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45981.62796701389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45981.62796701389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45981.62796701389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45981.62796701389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45981.62796701389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45981.62796701389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45981.62796701389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45981.62796701389</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45981.62796701389</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45981.62796701389</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45981.62796701389</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45981.62796701389</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45981.62796701389</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45981.62796701389</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45981.62796701389</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6291E0C6-D4F6-42AE-B859-2994DCB6FCF7}"/>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156.62812905092869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45981.62796701389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45981.62796701389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45981.62796701389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45981.62796701389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45981.62796701389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45981.62796701389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45981.62796701389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45981.62796701389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45981.62796701389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45981.62796701389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45981.62796701389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45981.62796701389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45981.62796701389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45981.62796701389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45981.62796701389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45981.62796701389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45981.62796701389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45981.62796701389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45981.62796701389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45981.62796701389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45981.62796701389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45981.62796701389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45981.62796701389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45981.62796701389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45981.62796701389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45981.62796701389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45981.62796701389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45981.62796701389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45981.62796701389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45981.62796701389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45981.62796701389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45981.62796701389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45981.62796701389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45981.62796701389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45981.62796701389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45981.62796701389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45981.62796701389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45981.62796701389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45981.62796701389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45981.62796701389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45981.62796701389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45981.62796701389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45981.62796701389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45981.62796701389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45981.62796701389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45981.62796701389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45981.62796701389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45981.62796701389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45981.62796701389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45981.62796701389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45981.62796701389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45981.62796701389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45981.62796701389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45981.62796701389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45981.62796701389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45981.62796701389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45981.62796701389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45981.62796701389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45981.62796701389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45981.62796701389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45981.62796701389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45981.62796701389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45981.62796701389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45981.62796701389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45981.62796701389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45981.62796701389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45981.62796701389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45981.62796701389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45981.62796701389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45981.62796701389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45981.62796701389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45981.62796701389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45981.62796701389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45981.62796701389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45981.62796701389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45981.62796701389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45981.62796701389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45981.62796701389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45981.62796701389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45981.62796701389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45981.62796701389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45981.62796701389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45981.62796701389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45981.62796701389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45981.62796701389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45981.62796701389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45981.62796701389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45981.62796701389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45981.62796701389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45981.62796701389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45981.62796701389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45981.62796701389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45981.62796701389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45981.62796701389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45981.62796701389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45981.62796701389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45981.62796701389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45981.62796701389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45981.62796701389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45981.62796701389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45981.62796701389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45981.62796701389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45981.62796701389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45981.62796701389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45981.62796701389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45981.62796701389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45981.62796701389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45981.62796701389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45981.62796701389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45981.62796701389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45981.62796701389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45981.62796701389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45981.62796701389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45981.62796701389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45981.62796701389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45981.62796701389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45981.62796701389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45981.62796701389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45981.62796701389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45981.62796701389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45981.62796701389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45981.62796701389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45981.62796701389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45981.62796701389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45981.62796701389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45981.62796701389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45981.62796701389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45981.62796701389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45981.62796701389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45981.62796701389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45981.62796701389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45981.62796701389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45981.62796701389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45981.62796701389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45981.62796701389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45981.62796701389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45981.62796701389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45981.62796701389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45981.62796701389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45981.62796701389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45981.62796701389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45981.62796701389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45981.62796701389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45981.62796701389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45981.62796701389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45981.62796701389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45981.62796701389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45981.62796701389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45981.62796701389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45981.62796701389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45981.62796701389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45981.62796701389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45981.62796701389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45981.62796701389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45981.62796701389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45981.62796701389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45981.62796701389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45981.62796701389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45981.62796701389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45981.62796701389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45981.62796701389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45981.62796701389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45981.62796701389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45981.62796701389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45981.62796701389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45981.62796701389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45981.62796701389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45981.62796701389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45981.62796701389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45981.62796701389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45981.62796701389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45981.62796701389</v>
      </c>
      <c r="H7" s="22"/>
      <c r="I7" s="19" t="str">
        <f>IFERROR(VLOOKUP(D7,DB!A:F,6,0),"")</f>
        <v/>
      </c>
      <c r="J7" s="18" t="str">
        <f>IFERROR(VLOOKUP(D7,DB!A:G,7,0),"")</f>
        <v/>
      </c>
      <c r="K7" s="45"/>
      <c r="L7" s="23" t="str">
        <f>IFERROR(VLOOKUP(D7,DB!A:I,9,0),"")</f>
        <v/>
      </c>
    </row>
    <row r="8" spans="1:13" ht="15" customHeight="1">
      <c r="A8" s="19"/>
      <c r="B8" s="61" t="str">
        <f>IFERROR(VLOOKUP(D8,DB!A:K,11,0),"")</f>
        <v/>
      </c>
      <c r="C8" s="18"/>
      <c r="D8" s="18" t="s">
        <v>39109</v>
      </c>
      <c r="E8" s="18"/>
      <c r="F8" s="20"/>
      <c r="G8" s="21">
        <f t="shared" ca="1" si="0"/>
        <v>45981.62796701389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45981.62796701389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45981.62796701389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45981.62796701389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45981.62796701389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45981.62796701389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45981.62796701389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45981.62796701389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45981.62796701389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45981.62796701389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45981.62796701389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45981.62796701389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45981.62796701389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45981.62796701389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45981.62796701389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45981.62796701389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45981.62796701389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45981.62796701389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45981.62796701389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45981.62796701389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45981.62796701389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45981.62796701389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45981.62796701389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45981.62796701389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45981.62796701389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45981.62796701389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45981.62796701389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45981.62796701389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45981.62796701389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45981.62796701389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45981.62796701389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45981.62796701389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45981.62796701389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45981.62796701389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45981.62796701389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45981.62796701389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45981.62796701389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45981.62796701389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45981.62796701389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45981.62796701389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45981.62796701389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45981.62796701389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45981.62796701389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45981.62796701389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45981.62796701389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45981.62796701389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45981.62796701389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45981.62796701389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45981.62796701389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45981.62796701389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45981.62796701389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45981.62796701389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45981.62796701389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45981.62796701389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45981.62796701389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45981.62796701389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45981.62796701389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45981.62796701389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45981.62796701389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45981.62796701389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45981.62796701389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45981.62796701389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45981.62796701389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45981.62796701389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45981.62796701389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45981.62796701389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45981.62796701389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45981.62796701389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45981.62796701389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45981.62796701389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45981.62796701389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45981.62796701389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45981.62796701389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45981.62796701389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45981.62796701389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45981.62796701389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45981.62796701389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45981.62796701389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45981.62796701389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45981.62796701389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45981.62796701389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45981.62796701389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45981.62796701389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45981.62796701389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45981.62796701389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45981.62796701389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45981.62796701389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45981.62796701389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45981.62796701389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45981.62796701389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45981.62796701389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45981.62796701389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45981.62796701389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45981.62796701389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45981.62796701389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45981.62796701389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45981.62796701389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45981.62796701389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45981.62796701389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45981.62796701389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45981.62796701389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45981.62796701389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45981.62796701389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45981.62796701389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45981.62796701389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45981.62796701389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45981.62796701389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45981.62796701389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45981.62796701389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45981.62796701389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45981.62796701389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45981.62796701389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45981.62796701389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45981.62796701389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45981.62796701389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45981.62796701389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45981.62796701389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45981.62796701389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45981.62796701389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45981.62796701389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45981.62796701389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45981.62796701389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45981.62796701389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45981.62796701389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45981.62796701389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45981.62796701389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45981.62796701389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45981.62796701389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45981.62796701389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45981.62796701389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45981.62796701389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45981.62796701389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45981.62796701389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45981.62796701389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45981.62796701389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45981.62796701389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45981.62796701389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45981.62796701389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45981.62796701389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45981.62796701389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45981.62796701389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45981.62796701389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45981.62796701389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45981.62796701389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45981.62796701389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45981.62796701389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45981.62796701389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45981.62796701389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45981.62796701389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45981.62796701389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45981.62796701389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45981.62796701389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45981.62796701389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45981.62796701389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45981.62796701389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45981.62796701389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45981.62796701389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45981.62796701389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45981.62796701389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45981.62796701389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45981.62796701389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45981.62796701389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45981.62796701389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45981.62796701389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45981.62796701389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45981.62796701389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45981.62796701389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45981.62796701389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45981.62796701389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45981.62796701389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45981.62796701389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45981.62796701389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45981.62796701389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45981.62796701389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45981.62796701389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45981.62796701389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45981.62796701389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45981.62796701389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45981.62796701389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45981.62796701389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45981.62796701389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45981.62796701389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45981.62796701389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45981.62796701389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45981.62796701389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45981.62796701389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45981.62796701389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45981.62796701389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45981.62796701389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45981.62796701389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45981.62796701389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45981.62796701389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45981.62796701389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45981.62796701389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45981.62796701389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45981.62796701389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45981.62796701389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45981.62796701389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45981.62796701389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45981.62796701389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45981.62796701389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45981.62796701389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45981.62796701389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45981.62796701389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45981.62796701389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45981.62796701389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45981.62796701389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45981.62796701389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45981.62796701389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45981.62796701389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45981.62796701389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45981.62796701389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45981.62796701389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45981.62796701389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45981.627967129629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45981.627967129629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45981.627967129629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45981.627967129629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45981.627967129629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45981.627967129629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45981.627967129629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45981.627967129629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45981.627967129629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45981.627967129629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45981.627967129629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45981.627967129629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45981.627967129629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45981.627967129629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45981.627967129629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45981.627967129629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45981.627967129629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45981.627967129629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45981.627967129629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45981.627967129629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45981.627967129629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45981.627967129629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45981.627967129629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45981.627967129629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45981.627967129629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45981.627967129629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45981.627967129629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45981.627967129629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45981.627967129629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45981.627967129629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45981.627967129629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45981.627967129629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45981.627967129629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45981.627967129629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45981.627967129629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45981.627967129629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45981.627967129629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45981.627967129629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45981.627967129629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45981.627967129629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45981.627967129629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45981.627967129629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45981.627967129629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45981.627967129629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45981.627967129629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45981.627967129629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45981.627967129629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45981.627967129629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45981.627967129629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45981.627967129629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45981.627967129629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45981.627967129629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45981.627967129629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45981.627967129629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45981.627967129629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45981.627967129629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45981.627967129629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45981.627967129629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45981.627967129629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45981.627967129629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45981.627967129629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45981.627967129629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45981.627967129629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45981.627967129629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45981.627967129629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45981.627967129629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45981.627967129629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45981.627967129629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45981.627967129629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45981.627967129629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45981.627967129629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45981.627967129629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45981.627967129629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45981.627967129629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45981.627967129629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45981.627967129629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45981.627967129629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45981.627967129629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45981.627967129629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45981.627967129629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45981.627967129629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45981.627967129629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45981.627967129629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45981.627967129629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45981.627967129629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45981.627967129629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45981.627967129629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45981.627967129629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45981.627967129629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45981.627967129629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45981.627967129629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45981.627967129629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45981.627967129629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45981.627967129629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45981.627967129629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45981.627967129629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45981.627967129629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45981.627967129629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45981.627967129629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45981.627967129629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45981.627967129629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45981.627967129629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45981.627967129629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45981.627967129629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45981.627967129629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45981.627967129629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45981.627967129629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45981.627967129629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45981.627967129629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45981.627967129629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45981.627967129629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45981.627967129629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45981.627967129629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45981.627967129629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45981.627967129629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45981.627967129629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45981.627967129629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45981.627967129629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45981.627967129629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45981.627967129629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45981.627967129629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45981.627967129629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45981.627967129629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45981.627967129629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45981.627967129629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45981.627967129629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45981.627967129629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45981.627967129629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45981.627967129629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45981.627967129629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45981.627967129629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45981.627967129629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45981.627967129629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45981.627967129629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45981.627967129629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45981.627967129629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45981.627967129629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45981.627967129629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45981.627967129629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45981.627967129629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45981.627967129629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45981.627967129629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45981.627967129629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45981.627967129629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45981.627967129629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45981.627967129629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45981.627967129629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45981.627967129629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45981.627967129629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45981.627967129629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45981.627967129629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45981.627967129629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45981.627967129629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45981.627967129629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45981.627967129629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45981.627967129629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45981.627967129629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45981.627967129629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45981.627967129629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45981.627967129629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45981.627967129629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45981.627967129629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45981.627967129629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45981.627967129629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45981.627967129629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45981.627967129629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45981.627967129629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45981.627967129629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45981.627967129629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45981.627967129629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45981.627967129629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45981.627967129629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45981.627967129629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45981.627967129629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45981.627967129629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45981.627967129629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45981.627967129629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45981.627967129629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45981.627967129629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45981.627967129629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45981.627967129629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45981.627967129629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45981.627967129629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45981.627967129629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45981.627967129629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45981.627967129629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45981.627967129629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45981.627967129629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45981.627967129629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45981.627967129629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45981.627967129629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45981.627967129629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45981.627967129629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45981.627967129629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45981.627967129629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45981.627967129629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45981.627967129629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45981.627967129629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45981.627967129629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45981.627967129629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45981.627967129629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45981.627967129629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45981.627967129629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45981.627967129629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45981.627967129629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45981.627967129629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45981.627967129629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45981.627967129629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45981.627967129629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45981.627967129629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45981.627967129629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45981.627967129629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45981.627967129629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45981.627967129629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45981.627967129629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45981.627967129629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45981.627967129629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45981.627967129629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45981.627967129629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45981.627967129629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45981.627967129629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45981.627967129629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45981.627967129629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45981.627967129629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45981.627967129629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45981.627967129629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45981.627967129629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45981.627967129629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45981.627967129629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45981.627967129629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45981.627967129629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45981.627967129629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45981.627967129629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45981.627967129629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45981.627967129629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45981.627967129629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45981.627967129629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45981.627967129629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45981.627967129629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45981.627967129629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45981.627967129629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45981.627967129629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45981.627967129629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45981.627967129629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45981.627967129629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45981.627967129629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45981.627967129629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45981.627967129629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45981.627967129629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45981.627967129629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45981.627967129629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45981.627967129629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45981.627967129629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45981.627967129629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45981.627967129629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45981.627967129629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45981.627967129629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45981.627967129629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45981.627967129629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45981.627967129629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45981.627967129629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45981.627967129629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45981.627967129629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45981.627967129629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45981.627967129629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45981.627967129629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45981.627967129629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45981.627967129629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45981.627967129629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45981.627967129629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45981.627967129629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45981.627967129629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45981.627967129629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45981.627967129629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45981.627967129629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45981.627967129629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45981.627967129629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45981.627967129629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45981.627967129629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45981.627967129629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45981.627967129629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45981.627967129629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45981.627967129629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45981.627967129629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45981.627967129629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45981.627967129629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45981.627967129629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45981.627967129629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45981.627967129629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45981.627967129629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45981.627967129629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45981.627967129629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45981.627967129629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45981.627967129629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45981.627967129629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45981.627967129629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45981.627967129629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45981.627967129629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45981.627967129629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45981.627967129629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45981.627967129629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45981.627967129629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45981.627967129629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45981.627967129629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45981.627967129629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45981.627967129629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45981.627967129629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45981.627967129629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45981.627967129629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45981.627967129629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45981.627967129629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45981.627967129629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45981.627967129629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45981.627967129629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45981.627967129629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45981.627967129629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45981.627967129629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45981.627967129629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45981.627967129629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45981.627967129629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45981.627967129629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45981.627967129629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45981.627967129629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45981.627967129629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45981.627967129629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45981.627967129629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45981.627967129629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45981.627967129629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45981.627967129629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45981.627967129629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45981.627967129629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45981.627967129629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45981.627967129629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45981.627967129629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45981.627967129629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45981.627967129629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45981.627967129629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45981.627967129629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45981.627967129629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45981.627967129629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45981.627967129629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45981.627967129629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45981.627967129629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45981.627967129629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45981.627967129629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45981.627967129629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45981.627967129629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45981.627967129629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45981.627967129629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45981.627967129629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45981.627967129629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45981.627967129629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45981.627967129629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45981.627967129629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45981.627967129629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45981.627967129629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45981.627967129629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45981.627967129629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45981.627967129629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45981.627967129629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45981.627967129629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45981.627967129629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45981.627967129629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45981.627967129629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45981.627967129629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45981.627967129629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45981.627967129629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45981.627967129629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45981.627967129629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45981.627967129629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45981.627967129629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45981.627967129629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45981.627967129629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45981.627967129629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45981.627967129629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45981.627967129629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45981.627967129629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45981.627967129629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45981.627967129629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45981.627967129629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45981.627967129629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45981.627967129629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45981.627967129629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45981.627967129629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45981.627967129629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45981.627967129629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45981.627967129629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45981.627967129629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45981.627967129629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45981.627967129629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45981.627967129629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45981.627967129629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45981.627967129629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45981.627967129629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45981.627967129629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45981.627967129629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45981.627967129629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45981.627967129629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45981.627967129629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45981.627967129629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45981.627967129629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45981.627967129629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45981.627967129629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45981.627967129629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45981.627967129629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45981.627967129629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45981.627967129629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45981.627967129629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45981.627967129629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45981.627967129629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45981.627967129629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45981.627967129629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45981.627967129629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45981.627967129629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45981.627967129629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45981.627967129629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45981.627967129629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45981.627967129629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45981.627967129629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45981.627967129629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45981.627967129629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45981.627967129629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45981.627967129629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45981.627967129629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45981.627967129629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45981.627967129629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45981.627967129629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45981.627967129629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45981.627967129629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45981.627967129629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45981.627967129629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45981.627967129629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45981.627967129629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45981.627967129629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45981.627967129629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45981.627967129629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45981.627967129629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45981.627967129629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45981.627967129629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45981.627967129629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45981.627967129629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45981.627967129629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45981.627967129629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45981.627967129629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45981.627967129629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45981.627967129629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45981.627967129629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45981.627967129629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45981.627967129629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45981.627967129629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45981.627967129629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45981.627967129629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45981.627967129629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45981.627967129629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45981.627967129629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45981.627967129629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45981.627967129629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45981.627967129629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45981.627967129629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45981.627967129629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45981.627967129629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45981.627967129629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45981.627967129629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45981.627967129629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45981.627967129629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45981.627967129629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45981.627967129629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45981.627967129629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45981.627967129629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45981.627967129629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45981.627967129629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45981.627967129629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45981.627967129629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45981.627967129629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45981.627967129629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45981.627967129629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45981.627967129629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45981.627967129629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45981.627967129629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45981.627967129629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45981.627967129629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45981.627967129629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45981.627967129629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45981.627967129629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45981.627967129629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45981.627967129629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45981.627967129629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45981.627967129629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45981.627967129629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45981.627967129629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45981.627967129629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45981.627967129629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45981.627967129629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45981.627967129629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45981.627967129629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45981.627967129629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45981.627967129629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45981.627967129629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45981.627967129629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45981.627967129629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45981.627967129629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45981.627967129629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45981.627967129629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45981.627967129629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45981.627967129629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45981.627967129629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45981.627967129629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45981.627967129629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45981.627967129629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45981.627967129629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45981.627967129629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45981.627967129629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45981.627967129629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45981.627967129629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45981.627967129629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45981.627967129629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45981.627967129629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45981.627967129629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45981.627967129629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45981.627967129629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45981.627967129629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45981.627967129629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45981.627967129629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45981.627967129629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45981.627967129629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45981.627967129629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45981.627967129629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45981.627967129629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45981.627967129629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45981.627967129629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45981.627967129629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45981.627967129629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45981.627967129629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45981.627967129629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45981.627967129629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45981.627967129629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45981.627967129629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45981.627967129629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45981.627967129629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45981.627967129629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45981.627967129629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45981.627967129629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45981.627967129629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45981.627967129629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45981.627967129629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45981.627967129629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45981.627967129629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45981.627967129629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45981.627967129629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45981.627967129629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45981.627967129629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45981.627967129629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45981.627967129629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45981.627967129629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45981.627967129629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45981.627967129629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45981.627967129629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45981.627967129629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45981.627967129629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45981.627967129629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45981.627967129629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45981.627967129629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45981.627967129629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45981.627967129629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45981.627967129629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45981.627967129629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45981.627967129629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45981.627967129629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45981.627967129629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45981.627967129629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45981.627967129629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45981.627967129629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45981.627967129629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45981.627967129629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45981.627967129629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45981.627967129629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45981.627967129629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45981.627967129629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45981.627967129629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45981.627967129629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45981.627967129629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45981.627967129629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45981.627967129629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45981.627967129629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45981.627967129629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45981.627967129629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45981.627967129629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45981.627967129629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45981.627967129629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45981.627967129629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45981.627967129629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45981.627967129629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45981.627967129629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45981.627967129629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45981.627967129629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45981.627967129629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45981.627967129629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45981.627967129629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45981.627967129629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45981.627967129629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45981.627967129629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45981.627967129629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45981.627967129629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45981.627967129629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45981.627967129629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45981.627967129629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45981.627967129629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45981.627967129629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45981.627967129629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45981.627967129629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45981.627967129629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45981.627967129629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45981.627967129629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45981.627967129629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45981.627967129629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45981.627967129629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45981.627967129629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45981.627967129629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45981.627967129629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45981.627967129629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45981.627967129629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45981.627967129629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45981.627967129629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45981.627967129629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45981.627967129629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45981.627967129629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45981.627967129629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45981.627967129629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45981.627967129629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45981.627967129629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45981.627967129629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45981.627967129629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45981.627967129629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45981.627967129629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45981.627967129629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45981.627967129629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45981.627967129629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45981.627967129629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45981.627967129629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45981.627967129629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45981.627967129629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45981.627967129629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45981.627967129629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45981.627967129629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45981.627967129629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45981.627967129629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45981.627967129629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45981.627967129629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45981.627967129629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45981.627967129629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45981.627967129629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45981.627967129629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45981.627967129629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45981.627967129629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45981.627967129629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45981.627967129629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45981.627967129629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45981.627967129629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45981.627967129629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45981.627967129629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45981.627967129629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45981.627967129629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45981.627967129629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45981.627967129629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45981.627967129629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45981.627967129629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45981.627967129629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45981.627967129629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45981.627967129629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45981.627967129629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45981.627967129629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45981.627967129629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45981.627967129629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45981.627967129629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45981.627967129629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45981.627967129629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45981.627967129629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45981.627967129629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45981.627967129629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45981.627967129629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45981.627967129629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45981.627967129629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45981.627967129629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45981.627967129629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45981.627967129629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45981.627967129629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45981.627967129629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45981.627967129629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45981.627967129629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45981.627967129629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45981.627967129629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45981.627967129629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45981.627967129629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45981.627967129629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45981.627967129629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45981.627967129629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45981.627967129629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45981.627967129629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45981.627967129629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45981.627967129629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45981.627967129629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45981.627967129629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45981.627967129629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45981.627967129629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45981.627967129629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45981.627967129629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45981.627967129629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45981.627967129629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45981.627967129629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45981.627967129629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45981.627967129629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45981.627967129629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45981.627967129629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45981.627967129629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45981.627967129629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45981.627967129629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45981.627967129629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45981.627967129629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45981.627967129629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45981.627967129629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45981.627967129629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45981.627967129629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45981.627967129629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45981.627967129629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45981.627967129629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45981.627967129629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45981.627967129629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45981.627967129629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45981.627967129629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45981.627967129629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45981.627967129629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45981.627967129629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45981.627967129629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45981.627967129629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45981.627967129629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45981.627967129629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45981.627967129629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45981.627967129629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45981.627967129629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45981.627967129629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45981.627967129629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45981.627967129629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45981.627967129629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45981.627967129629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45981.627967129629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45981.627967129629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45981.627967129629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45981.627967129629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45981.627967129629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45981.627967129629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45981.627967129629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45981.627967129629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45981.627967129629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278.14724942129396</v>
      </c>
      <c r="H2" s="95">
        <v>45703.474768518521</v>
      </c>
      <c r="I2" s="95" t="str">
        <f>IFERROR(VLOOKUP(D2,DB!A:F,6,0),"")</f>
        <v>SCECO</v>
      </c>
      <c r="J2" s="95" t="str">
        <f>IFERROR(VLOOKUP(D2,DB!A:G,7,0),"")</f>
        <v>Dead</v>
      </c>
      <c r="K2" s="97" t="s">
        <v>39111</v>
      </c>
      <c r="L2" s="91" t="str">
        <f>IFERROR(VLOOKUP(D2,DB!A:I,9,0),"")</f>
        <v>Latis</v>
      </c>
    </row>
    <row r="3" spans="1:16" ht="15" customHeight="1">
      <c r="A3" s="113"/>
      <c r="B3" s="113" t="str">
        <f>IFERROR(VLOOKUP(D3,DB!A:K,11,0),"")</f>
        <v/>
      </c>
      <c r="C3" s="93"/>
      <c r="D3" s="91"/>
      <c r="E3" s="94"/>
      <c r="F3" s="95"/>
      <c r="G3" s="96">
        <f t="shared" ref="G3:G38" ca="1" si="0">IFERROR(NOW()-F3,"")</f>
        <v>45981.62796701389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45981.62796701389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45981.62796701389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45981.62796701389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45981.62796701389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45981.62796701389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45981.62796701389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45981.62796701389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45981.62796701389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45981.62796701389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45981.62796701389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45981.62796701389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45981.62796701389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45981.62796701389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45981.62796701389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45981.62796701389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45981.62796701389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45981.62796701389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45981.62796701389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45981.62796701389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45981.62796701389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45981.62796701389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45981.62796701389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45981.62796701389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45981.62796701389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45981.62796701389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45981.62796701389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45981.62796701389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45981.62796701389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45981.62796701389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45981.62796701389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45981.62796701389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45981.62796701389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45981.62796701389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45981.62796701389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45981.62796701389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45981.62796701389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45981.62796701389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45981.62796701389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45981.62796701389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45981.62796701389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45981.62796701389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45981.62796701389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45981.62796701389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45981.62796701389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45981.62796701389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45981.62796701389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45981.62796701389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45981.62796701389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45981.62796701389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45981.62796701389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45981.62796701389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45981.62796701389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45981.62796701389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45981.62796701389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45981.62796701389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45981.62796701389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45981.62796701389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45981.62796701389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45981.62796701389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45981.62796701389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45981.62796701389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45981.62796701389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45981.62796701389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45981.62796701389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45981.62796701389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45981.62796701389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45981.62796701389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45981.62796701389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45981.62796701389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45981.62796701389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45981.62796701389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45981.62796701389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45981.62796701389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45981.62796701389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45981.62796701389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45981.62796701389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45981.62796701389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45981.62796701389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45981.62796701389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45981.62796701389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45981.62796701389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45981.62796701389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45981.62796701389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45981.62796701389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45981.62796701389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45981.62796701389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45981.62796701389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45981.62796701389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45981.62796701389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45981.62796701389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45981.62796701389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45981.62796701389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45981.62796701389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45981.62796701389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45981.62796701389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45981.62796701389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45981.62796701389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45981.62796701389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45981.62796701389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45981.62796701389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45981.62796701389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45981.62796701389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45981.62796701389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45981.62796701389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45981.62796701389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45981.62796701389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45981.62796701389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45981.62796701389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45981.62796701389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45981.62796701389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45981.62796701389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45981.62796701389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45981.62796701389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45981.62796701389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45981.62796701389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45981.62796701389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45981.62796701389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45981.62796701389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45981.62796701389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45981.62796701389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45981.62796701389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45981.62796701389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45981.62796701389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45981.62796701389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45981.62796701389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45981.62796701389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45981.62796701389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45981.62796701389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45981.62796701389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45981.62796701389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45981.62796701389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45981.62796701389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45981.62796701389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45981.62796701389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45981.62796701389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45981.62796701389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45981.62796701389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45981.62796701389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45981.62796701389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45981.62796701389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45981.62796701389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45981.62796701389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45981.62796701389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45981.62796701389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45981.62796701389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45981.62796701389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45981.62796701389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45981.62796701389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45981.62796701389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45981.62796701389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45981.62796701389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45981.62796701389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45981.62796701389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45981.62796701389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45981.62796701389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45981.62796701389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45981.62796701389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45981.62796701389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45981.62796701389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45981.62796701389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45981.62796701389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45981.62796701389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45981.62796701389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45981.62796701389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45981.62796701389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45981.62796701389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45981.62796701389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45981.62796701389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45981.62796701389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45981.62796701389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45981.62796701389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45981.62796701389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45981.62796701389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45981.62796701389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45981.62796701389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45981.62796701389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45981.62796701389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45981.62796701389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45981.62796701389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45981.62796701389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45981.62796701389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45981.62796701389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45981.62796701389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45981.62796701389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45981.62796701389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45981.62796701389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45981.62796701389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45981.62796701389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45981.62796701389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45981.62796701389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45981.62796701389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45981.62796701389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45981.62796701389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45981.62796701389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45981.62796701389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45981.62796701389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45981.62796701389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45981.62796701389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45981.62796701389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45981.62796701389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45981.62796701389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45981.62796701389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45981.62796701389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45981.62796701389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45981.62796701389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45981.62796701389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45981.62796701389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45981.62796701389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45981.62796701389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45981.62796701389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45981.62796701389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45981.62796701389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45981.62796701389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45981.62796701389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45981.62796701389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45981.62796701389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45981.62796701389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45981.62796701389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45981.62796701389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45981.62796701389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45981.62796701389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45981.62796701389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45981.62796701389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45981.62796701389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45981.62796701389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45981.62796701389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45981.62796701389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45981.62796701389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45981.62796701389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45981.62796701389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45981.62796701389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45981.62796701389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45981.62796701389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45981.62796701389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45981.62796701389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45981.62796701389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45981.62796701389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45981.62796701389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45981.62796701389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45981.62796701389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45981.62796701389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45981.62796701389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45981.62796701389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45981.62796701389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45981.62796701389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45981.62796701389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45981.62796701389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45981.62796701389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45981.62796701389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45981.62796701389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45981.62796701389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45981.62796701389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45981.62796701389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45981.62796701389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45981.62796701389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45981.62796701389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45981.62796701389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45981.62796701389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45981.62796701389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45981.62796701389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45981.62796701389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45981.62796701389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45981.62796701389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45981.62796701389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45981.62796701389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45981.62796701389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45981.62796701389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45981.62796701389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45981.62796701389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45981.62796701389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45981.62796701389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45981.62796701389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45981.62796701389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45981.62796701389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45981.62796701389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45981.62796701389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45981.62796701389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45981.62796701389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45981.62796701389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45981.62796701389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45981.62796701389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45981.62796701389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45981.62796701389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45981.62796701389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45981.62796701389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45981.62796701389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45981.62796701389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45981.62796701389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45981.62796701389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45981.62796701389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45981.62796701389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45981.62796701389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45981.62796701389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45981.62796701389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45981.62796701389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45981.62796701389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45981.62796701389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45981.62796701389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45981.62796701389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45981.62796701389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45981.62796701389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45981.62796701389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45981.62796701389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45981.62796701389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45981.62796701389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45981.62796701389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45981.62796701389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45981.62796701389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45981.62796701389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45981.62796701389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45981.62796701389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45981.62796701389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45981.62796701389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45981.62796701389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45981.62796701389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45981.62796701389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45981.62796701389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45981.62796701389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45981.62796701389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45981.62796701389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45981.62796701389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45981.62796701389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45981.62796701389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45981.62796701389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45981.62796701389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45981.62796701389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45981.62796701389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45981.62796701389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45981.62796701389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45981.62796701389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45981.62796701389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45981.62796701389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45981.62796701389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45981.62796701389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45981.62796701389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45981.62796701389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45981.62796701389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45981.62796701389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45981.62796701389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45981.62796701389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45981.62796701389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45981.62796701389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45981.62796701389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45981.62796701389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45981.62796701389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45981.62796701389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45981.62796701389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45981.62796701389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45981.62796701389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45981.62796701389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45981.62796701389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45981.62796701389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45981.62796701389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45981.62796701389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45981.62796701389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45981.62796701389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45981.62796701389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45981.62796701389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45981.62796701389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45981.62796701389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45981.62796701389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45981.62796701389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45981.62796701389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45981.62796701389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45981.62796701389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45981.62796701389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45981.62796701389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45981.62796701389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45981.62796701389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45981.62796701389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45981.62796701389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45981.62796701389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45981.62796701389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45981.62796701389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45981.62796701389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45981.62796701389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45981.62796701389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45981.62796701389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45981.62796701389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45981.62796701389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45981.62796701389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45981.62796701389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45981.62796701389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45981.62796701389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45981.62796701389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45981.62796701389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45981.62796701389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45981.62796701389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45981.62796701389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45981.62796701389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45981.62796701389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45981.62796701389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45981.62796701389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45981.62796701389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45981.62796701389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45981.62796701389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45981.62796701389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45981.62796701389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45981.62796701389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45981.62796701389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45981.62796701389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45981.62796701389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45981.62796701389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45981.62796701389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45981.62796701389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45981.62796701389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45981.62796701389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45981.62796701389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45981.62796701389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45981.62796701389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45981.62796701389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45981.62796701389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45981.62796701389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45981.62796701389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45981.62796701389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45981.62796701389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45981.62796701389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45981.62796701389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45981.62796701389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45981.62796701389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45981.62796701389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45981.62796701389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45981.62796701389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45981.62796701389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45981.62796701389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45981.62796701389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45981.62796701389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45981.62796701389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45981.62796701389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45981.62796701389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45981.62796701389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45981.62796701389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45981.62796701389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45981.62796701389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45981.62796701389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45981.62796701389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45981.62796701389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45981.62796701389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45981.62796701389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45981.62796701389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45981.62796701389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45981.62796701389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45981.62796701389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45981.62796701389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45981.62796701389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45981.62796701389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45981.62796701389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45981.62796701389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45981.62796701389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45981.62796701389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45981.62796701389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45981.62796701389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45981.62796701389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45981.62796701389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45981.62796701389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45981.62796701389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45981.62796701389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45981.62796701389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45981.62796701389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45981.62796701389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45981.62796701389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45981.62796701389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45981.62796701389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45981.62796701389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45981.62796701389</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2"/>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89.795906828701845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39104</v>
      </c>
      <c r="F3" s="38">
        <v>45926.188877314817</v>
      </c>
      <c r="G3" s="108">
        <f t="shared" ref="G3" ca="1" si="0">IFERROR(NOW()-F3,"")</f>
        <v>55.43908969907352</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39104</v>
      </c>
      <c r="F4" s="110">
        <v>45948.661111111112</v>
      </c>
      <c r="G4" s="111">
        <f t="shared" ref="G4" ca="1" si="1">IFERROR(NOW()-F4,"")</f>
        <v>32.966855902777752</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4.1131637731523369</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0.25466840277658775</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4</v>
      </c>
      <c r="D7" s="109" t="s">
        <v>35794</v>
      </c>
      <c r="E7" s="109" t="s">
        <v>39021</v>
      </c>
      <c r="F7" s="128">
        <v>45981.590150462966</v>
      </c>
      <c r="G7" s="111">
        <f ca="1">IFERROR(NOW()-F7,"")</f>
        <v>3.7816550924617331E-2</v>
      </c>
      <c r="H7" s="128">
        <v>45981.58320601852</v>
      </c>
      <c r="I7" s="109" t="str">
        <f>IFERROR(VLOOKUP(D7,DB!A:F,6,0),"")</f>
        <v>SCECO</v>
      </c>
      <c r="J7" s="109" t="str">
        <f>IFERROR(VLOOKUP(D7,DB!A:G,7,0),"")</f>
        <v>Vandalized</v>
      </c>
      <c r="K7" s="109" t="s">
        <v>39123</v>
      </c>
      <c r="L7" s="109" t="str">
        <f>IFERROR(VLOOKUP(D7,DB!A:I,9,0),"")</f>
        <v>Latis</v>
      </c>
    </row>
    <row r="8" spans="1:13">
      <c r="A8" s="109" t="s">
        <v>39124</v>
      </c>
      <c r="B8" s="109" t="str">
        <f>IFERROR(VLOOKUP(D8,DB!A:K,11,0),"")</f>
        <v>R5</v>
      </c>
      <c r="C8" s="109">
        <v>2</v>
      </c>
      <c r="D8" s="109" t="s">
        <v>38310</v>
      </c>
      <c r="E8" s="109" t="s">
        <v>39021</v>
      </c>
      <c r="F8" s="128">
        <v>45981.595416666663</v>
      </c>
      <c r="G8" s="111">
        <f ca="1">IFERROR(NOW()-F8,"")</f>
        <v>3.255034722678829E-2</v>
      </c>
      <c r="H8" s="128">
        <v>45981.589166666665</v>
      </c>
      <c r="I8" s="109" t="str">
        <f>IFERROR(VLOOKUP(D8,DB!A:F,6,0),"")</f>
        <v>SCECO</v>
      </c>
      <c r="J8" s="109" t="str">
        <f>IFERROR(VLOOKUP(D8,DB!A:G,7,0),"")</f>
        <v>No BB Shifted</v>
      </c>
      <c r="K8" s="109" t="s">
        <v>39125</v>
      </c>
      <c r="L8" s="109" t="str">
        <f>IFERROR(VLOOKUP(D8,DB!A:I,9,0),"")</f>
        <v>Latis</v>
      </c>
    </row>
    <row r="9" spans="1:13">
      <c r="A9" s="109"/>
      <c r="B9" s="109" t="str">
        <f>IFERROR(VLOOKUP(D9,DB!A:K,11,0),"")</f>
        <v/>
      </c>
      <c r="C9" s="109"/>
      <c r="D9" s="109"/>
      <c r="E9" s="109"/>
      <c r="F9" s="109"/>
      <c r="G9" s="111">
        <f ca="1">IFERROR(NOW()-F9,"")</f>
        <v>45981.62796701389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45981.62796701389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45981.62796701389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45981.62796701389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45981.62796701389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45981.62796701389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45981.62796701389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45981.62796701389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45981.62796701389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45981.62796701389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45981.62796701389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45981.62796701389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45981.62796701389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45981.62796701389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45981.62796701389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45981.62796701389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45981.62796701389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45981.62796701389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45981.62796701389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45981.62796701389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45981.62796701389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45981.62796701389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45981.62796701389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45981.62796701389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45981.62796701389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45981.62796701389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45981.62796701389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45981.62796701389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45981.62796701389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45981.62796701389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45981.62796701389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45981.62796701389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45981.62796701389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45981.62796701389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45981.62796701389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45981.62796701389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45981.62796701389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45981.62796701389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45981.62796701389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45981.62796701389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45981.62796701389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45981.62796701389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45981.62796701389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45981.62796701389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45981.62796701389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45981.62796701389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45981.62796701389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45981.62796701389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45981.62796701389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45981.62796701389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45981.62796701389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45981.62796701389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45981.62796701389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45981.62796701389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45981.62796701389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45981.62796701389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45981.62796701389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45981.62796701389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45981.62796701389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45981.62796701389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45981.62796701389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45981.62796701389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45981.62796701389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45981.62796701389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45981.62796701389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45981.62796701389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45981.62796701389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45981.62796701389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45981.62796701389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45981.62796701389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45981.62796701389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45981.62796701389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45981.62796701389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45981.62796701389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45981.62796701389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45981.62796701389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45981.62796701389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45981.62796701389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45981.62796701389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45981.62796701389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45981.62796701389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45981.62796701389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45981.62796701389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45981.62796701389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45981.62796701389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45981.62796701389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45981.62796701389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45981.62796701389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45981.62796701389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45981.62796701389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45981.62796701389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45981.62796701389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45981.62796701389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45981.62796701389</v>
      </c>
      <c r="H102" s="109"/>
      <c r="I102" s="109" t="str">
        <f>IFERROR(VLOOKUP(D102,DB!A:F,6,0),"")</f>
        <v/>
      </c>
      <c r="J102" s="109" t="str">
        <f>IFERROR(VLOOKUP(D102,DB!A:G,7,0),"")</f>
        <v/>
      </c>
      <c r="K102" s="109"/>
      <c r="L102" s="109" t="str">
        <f>IFERROR(VLOOKUP(D102,DB!A:I,9,0),"")</f>
        <v/>
      </c>
    </row>
    <row r="103" spans="1:12">
      <c r="A103" s="131"/>
      <c r="B103" s="131" t="str">
        <f>IFERROR(VLOOKUP(D103,DB!A:K,11,0),"")</f>
        <v/>
      </c>
      <c r="C103" s="131"/>
      <c r="D103" s="131"/>
      <c r="E103" s="131"/>
      <c r="F103" s="132"/>
      <c r="G103" s="111">
        <f ca="1">IFERROR(NOW()-F103,"")</f>
        <v>45981.62796701389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45981.62796701389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45981.62796701389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45981.62796701389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45981.62796701389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45981.62796701389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45981.62796701389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45981.62796701389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45981.62796701389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45981.62796701389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45981.62796701389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45981.62796701389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45981.62796701389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45981.62796701389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45981.62796701389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45981.62796701389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45981.62796701389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45981.62796701389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45981.62796701389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45981.62796701389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45981.62796701389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45981.62796701389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45981.62796701389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45981.62796701389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45981.62796701389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45981.62796701389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45981.62796701389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45981.62796701389</v>
      </c>
      <c r="H130" s="132"/>
      <c r="I130" s="131" t="str">
        <f>IFERROR(VLOOKUP(D130,DB!A:F,6,0),"")</f>
        <v/>
      </c>
      <c r="J130" s="131" t="str">
        <f>IFERROR(VLOOKUP(D130,DB!A:G,7,0),"")</f>
        <v/>
      </c>
      <c r="K130" s="131"/>
      <c r="L130" s="131" t="str">
        <f>IFERROR(VLOOKUP(D130,DB!A:I,9,0),"")</f>
        <v/>
      </c>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45981.62796701389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45981.62796701389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45981.62796701389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45981.62796701389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45981.62796701389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45981.62796701389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45981.62796701389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45981.62796701389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45981.62796701389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45981.62796701389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45981.62796701389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45981.62796701389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45981.62796701389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45981.62796701389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45981.62796701389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45981.62796701389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45981.62796701389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45981.62796701389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45981.62796701389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45981.62796701389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45981.62796701389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45981.62796701389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45981.62796701389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45981.62796701389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45981.62796701389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45981.62796701389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45981.62796701389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45981.62796701389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45981.62796701389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45981.62796701389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45981.62796701389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45981.62796701389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45981.62796701389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45981.62796701389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45981.62796701389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45981.62796701389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45981.62796701389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45981.62796701389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45981.62796701389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45981.62796701389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45981.62796701389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45981.62796701389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45981.62796701389</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2025-11-20T12:06:25Z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