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58" documentId="13_ncr:1_{F6CB121F-512D-4AA6-A0C1-0FB36C537598}" xr6:coauthVersionLast="47" xr6:coauthVersionMax="47" xr10:uidLastSave="{C38B3B16-ED01-4BEC-B1ED-F41EB66CEAFA}"/>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J3" i="1"/>
  <c r="J4" i="1"/>
  <c r="J5" i="1"/>
  <c r="J6" i="1"/>
  <c r="J7" i="1"/>
  <c r="I3" i="1"/>
  <c r="I4" i="1"/>
  <c r="I5" i="1"/>
  <c r="I6" i="1"/>
  <c r="I7" i="1"/>
  <c r="G3" i="1"/>
  <c r="G4" i="1"/>
  <c r="G5" i="1"/>
  <c r="G6" i="1"/>
  <c r="G7" i="1"/>
  <c r="B3" i="1"/>
  <c r="B4" i="1"/>
  <c r="B5" i="1"/>
  <c r="B6" i="1"/>
  <c r="B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<sst xmlns="http://schemas.openxmlformats.org/spreadsheetml/2006/main" count="180285" uniqueCount="39127">
  <si>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</si>
  <si>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</si>
  <si>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</si>
  <si>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</si>
  <si>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</si>
  <si>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</si>
  <si>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</si>
  <si>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</si>
  <si>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</si>
  <si>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</si>
  <si>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</si>
  <si>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</si>
  <si>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</si>
  <si>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</si>
  <si>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</si>
  <si>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</si>
  <si>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</si>
  <si>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</si>
  <si>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</si>
  <si>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</si>
  <si>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</si>
  <si>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</si>
  <si>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</si>
  <si>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</si>
  <si>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</si>
  <si>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</si>
  <si>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</si>
  <si>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</si>
  <si>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</si>
  <si>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</si>
  <si>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</si>
  <si>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</si>
  <si>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</si>
  <si>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</si>
  <si>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</si>
  <si>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</si>
  <si>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</si>
  <si>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</si>
  <si>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</si>
  <si>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</si>
  <si>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</si>
  <si>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</si>
  <si>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</si>
  <si>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</si>
  <si>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</si>
  <si>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</si>
  <si>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</si>
  <si>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</si>
  <si>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</si>
  <si>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</si>
  <si>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</si>
  <si>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</si>
  <si>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</si>
  <si>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</si>
  <si>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</si>
  <si>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</si>
  <si>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</si>
  <si>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</si>
  <si>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</si>
  <si>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</si>
  <si>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</si>
  <si>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</si>
  <si>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</si>
  <si>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</si>
  <si>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</si>
  <si>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</si>
  <si>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</si>
  <si>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</si>
  <si>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</si>
  <si>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</si>
  <si>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</si>
  <si>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</si>
  <si>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</si>
  <si>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</si>
  <si>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</si>
  <si>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</si>
  <si>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</si>
  <si>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</si>
  <si>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</si>
  <si>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</si>
  <si>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</si>
  <si>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</si>
  <si>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</si>
  <si>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</si>
  <si>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</si>
  <si>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</si>
  <si>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</si>
  <si>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</si>
  <si>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</si>
  <si>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</si>
  <si>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</si>
  <si>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</si>
  <si>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</si>
  <si>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</si>
  <si>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</si>
  <si>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</si>
  <si>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</si>
  <si>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</si>
  <si>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</si>
  <si>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</si>
  <si>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</si>
  <si>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</si>
  <si>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</si>
  <si>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</si>
  <si>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</si>
  <si>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</si>
  <si>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</si>
  <si>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</si>
  <si>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</si>
  <si>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</si>
  <si>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</si>
  <si>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</si>
  <si>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</si>
  <si>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</si>
  <si>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</si>
  <si>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</si>
  <si>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</si>
  <si>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</si>
  <si>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</si>
  <si>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</si>
  <si>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</si>
  <si>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</si>
  <si>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</si>
  <si>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</si>
  <si>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</si>
  <si>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</si>
  <si>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</si>
  <si>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</si>
  <si>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</si>
  <si>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</si>
  <si>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</si>
  <si>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</si>
  <si>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</si>
  <si>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</si>
  <si>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</si>
  <si>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</si>
  <si>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</si>
  <si>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</si>
  <si>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</si>
  <si>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</si>
  <si>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</si>
  <si>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</si>
  <si>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</si>
  <si>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</si>
  <si>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</si>
  <si>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</si>
  <si>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</si>
  <si>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</si>
  <si>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</si>
  <si>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</si>
  <si>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</si>
  <si>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</si>
  <si>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</si>
  <si>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</si>
  <si>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</si>
  <si>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</si>
  <si>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</si>
  <si>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</si>
  <si>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</si>
  <si>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</si>
  <si>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</si>
  <si>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</si>
  <si>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</si>
  <si>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</si>
  <si>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</si>
  <si>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</si>
  <si>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</si>
  <si>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</si>
  <si>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</si>
  <si>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</si>
  <si>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</si>
  <si>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</si>
  <si>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</si>
  <si>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</si>
  <si>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</si>
  <si>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</si>
  <si>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</si>
  <si>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</si>
  <si>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</si>
  <si>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</si>
  <si>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</si>
  <si>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</si>
  <si>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</si>
  <si>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</si>
  <si>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</si>
  <si>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</si>
  <si>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</si>
  <si>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</si>
  <si>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</si>
  <si>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</si>
  <si>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</si>
  <si>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</si>
  <si>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</si>
  <si>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</si>
  <si>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</si>
  <si>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</si>
  <si>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</si>
  <si>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</si>
  <si>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</si>
  <si>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</si>
  <si>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</si>
  <si>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</si>
  <si>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</si>
  <si>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</si>
  <si>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</si>
  <si>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</si>
  <si>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</si>
  <si>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</si>
  <si>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</si>
  <si>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</si>
  <si>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</si>
  <si>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</si>
  <si>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</si>
  <si>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</si>
  <si>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</si>
  <si>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</si>
  <si>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</si>
  <si>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</si>
  <si>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</si>
  <si>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</si>
  <si>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</si>
  <si>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</si>
  <si>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</si>
  <si>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</si>
  <si>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</si>
  <si>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</si>
  <si>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</si>
  <si>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</si>
  <si>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</si>
  <si>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</si>
  <si>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</si>
  <si>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</si>
  <si>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</si>
  <si>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</si>
  <si>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</si>
  <si>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</si>
  <si>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</si>
  <si>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</si>
  <si>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</si>
  <si>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</si>
  <si>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</si>
  <si>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</si>
  <si>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</si>
  <si>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</si>
  <si>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</si>
  <si>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</si>
  <si>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</si>
  <si>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</si>
  <si>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</si>
  <si>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</si>
  <si>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</si>
  <si>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</si>
  <si>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</si>
  <si>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</si>
  <si>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</si>
  <si>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</si>
  <si>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</si>
  <si>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</si>
  <si>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</si>
  <si>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</si>
  <si>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</si>
  <si>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</si>
  <si>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</si>
  <si>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</si>
  <si>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</si>
  <si>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</si>
  <si>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</si>
  <si>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</si>
  <si>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</si>
  <si>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</si>
  <si>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</si>
  <si>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</si>
  <si>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</si>
  <si>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</si>
  <si>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</si>
  <si>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</si>
  <si>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</si>
  <si>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</si>
  <si>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</si>
  <si>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</si>
  <si>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</si>
  <si>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</si>
  <si>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</si>
  <si>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</si>
  <si>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</si>
  <si>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</si>
  <si>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</si>
  <si>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</si>
  <si>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</si>
  <si>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</si>
  <si>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</si>
  <si>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</si>
  <si>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</si>
  <si>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</si>
  <si>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</si>
  <si>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</si>
  <si>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</si>
  <si>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</si>
  <si>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</si>
  <si>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</si>
  <si>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</si>
  <si>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</si>
  <si>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</si>
  <si>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</si>
  <si>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</si>
  <si>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</si>
  <si>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</si>
  <si>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</si>
  <si>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</si>
  <si>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</si>
  <si>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</si>
  <si>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</si>
  <si>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</si>
  <si>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</si>
  <si>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</si>
  <si>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</si>
  <si>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</si>
  <si>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</si>
  <si>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</si>
  <si>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</si>
  <si>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</si>
  <si>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</si>
  <si>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</si>
  <si>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</si>
  <si>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</si>
  <si>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</si>
  <si>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</si>
  <si>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</si>
  <si>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</si>
  <si>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</si>
  <si>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</si>
  <si>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</si>
  <si>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</si>
  <si>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</si>
  <si>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</si>
  <si>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</si>
  <si>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</si>
  <si>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</si>
  <si>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</si>
  <si>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</si>
  <si>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</si>
  <si>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</si>
  <si>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</si>
  <si>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</si>
  <si>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</si>
  <si>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</si>
  <si>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</si>
  <si>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</si>
  <si>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</si>
  <si>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</si>
  <si>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</si>
  <si>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</si>
  <si>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</si>
  <si>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</si>
  <si>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</si>
  <si>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</si>
  <si>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</si>
  <si>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</si>
  <si>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</si>
  <si>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</si>
  <si>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</si>
  <si>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</si>
  <si>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</si>
  <si>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</si>
  <si>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</si>
  <si>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</si>
  <si>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</si>
  <si>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</si>
  <si>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</si>
  <si>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</si>
  <si>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</si>
  <si>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</si>
  <si>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</si>
  <si>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</si>
  <si>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</si>
  <si>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</si>
  <si>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</si>
  <si>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</si>
  <si>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</si>
  <si>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</si>
  <si>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</si>
  <si>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</si>
  <si>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</si>
  <si>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</si>
  <si>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</si>
  <si>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</si>
  <si>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</si>
  <si>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</si>
  <si>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</si>
  <si>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</si>
  <si>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</si>
  <si>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</si>
  <si>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</si>
  <si>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</si>
  <si>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</si>
  <si>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</si>
  <si>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</si>
  <si>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</si>
  <si>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</si>
  <si>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</si>
  <si>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</si>
  <si>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</si>
  <si>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</si>
  <si>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</si>
  <si>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</si>
  <si>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</si>
  <si>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</si>
  <si>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</si>
  <si>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</si>
  <si>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</si>
  <si>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</si>
  <si>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</si>
  <si>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</si>
  <si>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</si>
  <si>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</si>
  <si>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</si>
  <si>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</si>
  <si>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</si>
  <si>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</si>
  <si>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</si>
  <si>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</si>
  <si>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</si>
  <si>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</si>
  <si>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</si>
  <si>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</si>
  <si>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</si>
  <si>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</si>
  <si>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</si>
  <si>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</si>
  <si>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</si>
  <si>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</si>
  <si>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</si>
  <si>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</si>
  <si>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</si>
  <si>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</si>
  <si>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</si>
  <si>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</si>
  <si>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</si>
  <si>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</si>
  <si>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</si>
  <si>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</si>
  <si>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</si>
  <si>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</si>
  <si>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</si>
  <si>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</si>
  <si>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</si>
  <si>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</si>
  <si>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</si>
  <si>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</si>
  <si>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</si>
  <si>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</si>
  <si>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</si>
  <si>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</si>
  <si>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</si>
  <si>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</si>
  <si>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</si>
  <si>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</si>
  <si>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</si>
  <si>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</si>
  <si>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</si>
  <si>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</si>
  <si>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</si>
  <si>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</si>
  <si>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</si>
  <si>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</si>
  <si>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</si>
  <si>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</si>
  <si>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</si>
  <si>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</si>
  <si>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</si>
  <si>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</si>
  <si>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</si>
  <si>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</si>
  <si>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</si>
  <si>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</si>
  <si>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</si>
  <si>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</si>
  <si>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</si>
  <si>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</si>
  <si>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</si>
  <si>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</si>
  <si>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</si>
  <si>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</si>
  <si>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</si>
  <si>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</si>
  <si>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</si>
  <si>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</si>
  <si>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</si>
  <si>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</si>
  <si>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</si>
  <si>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</si>
  <si>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</si>
  <si>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</si>
  <si>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</si>
  <si>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</si>
  <si>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</si>
  <si>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</si>
  <si>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</si>
  <si>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</si>
  <si>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</si>
  <si>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</si>
  <si>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</si>
  <si>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</si>
  <si>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</si>
  <si>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</si>
  <si>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</si>
  <si>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</si>
  <si>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</si>
  <si>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</si>
  <si>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</si>
  <si>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</si>
  <si>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</si>
  <si>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</si>
  <si>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</si>
  <si>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</si>
  <si>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</si>
  <si>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</si>
  <si>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</si>
  <si>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</si>
  <si>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</si>
  <si>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</si>
  <si>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</si>
  <si>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</si>
  <si>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</si>
  <si>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</si>
  <si>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</si>
  <si>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</si>
  <si>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</si>
  <si>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</si>
  <si>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</si>
  <si>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</si>
  <si>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</si>
  <si>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</si>
  <si>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</si>
  <si>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</si>
  <si>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</si>
  <si>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</si>
  <si>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</si>
  <si>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</si>
  <si>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</si>
  <si>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</si>
  <si>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</si>
  <si>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</si>
  <si>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</si>
  <si>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</si>
  <si>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</si>
  <si>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</si>
  <si>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</si>
  <si>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</si>
  <si>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</si>
  <si>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</si>
  <si>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</si>
  <si>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</si>
  <si>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</si>
  <si>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</si>
  <si>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</si>
  <si>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</si>
  <si>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</si>
  <si>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</si>
  <si>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</si>
  <si>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</si>
  <si>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</si>
  <si>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</si>
  <si>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</si>
  <si>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</si>
  <si>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</si>
  <si>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</si>
  <si>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</si>
  <si>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</si>
  <si>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</si>
  <si>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</si>
  <si>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</si>
  <si>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</si>
  <si>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</si>
  <si>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</si>
  <si>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</si>
  <si>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</si>
  <si>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</si>
  <si>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</si>
  <si>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</si>
  <si>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</si>
  <si>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</si>
  <si>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</si>
  <si>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</si>
  <si>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</si>
  <si>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</si>
  <si>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</si>
  <si>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</si>
  <si>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</si>
  <si>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</si>
  <si>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</si>
  <si>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</si>
  <si>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</si>
  <si>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</si>
  <si>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</si>
  <si>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</si>
  <si>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</si>
  <si>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</si>
  <si>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</si>
  <si>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</si>
  <si>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</si>
  <si>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</si>
  <si>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</si>
  <si>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</si>
  <si>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</si>
  <si>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</si>
  <si>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</si>
  <si>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</si>
  <si>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</si>
  <si>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</si>
  <si>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</si>
  <si>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</si>
  <si>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</si>
  <si>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</si>
  <si>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</si>
  <si>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</si>
  <si>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</si>
  <si>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</si>
  <si>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</si>
  <si>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</si>
  <si>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</si>
  <si>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</si>
  <si>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</si>
  <si>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</si>
  <si>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</si>
  <si>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</si>
  <si>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</si>
  <si>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</si>
  <si>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</si>
  <si>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</si>
  <si>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</si>
  <si>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</si>
  <si>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</si>
  <si>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</si>
  <si>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</si>
  <si>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</si>
  <si>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</si>
  <si>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</si>
  <si>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</si>
  <si>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</si>
  <si>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</si>
  <si>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</si>
  <si>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</si>
  <si>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</si>
  <si>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</si>
  <si>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</si>
  <si>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</si>
  <si>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</si>
  <si>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</si>
  <si>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</si>
  <si>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</si>
  <si>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</si>
  <si>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</si>
  <si>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</si>
  <si>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</si>
  <si>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</si>
  <si>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</si>
  <si>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</si>
  <si>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</si>
  <si>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</si>
  <si>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</si>
  <si>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</si>
  <si>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</si>
  <si>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</si>
  <si>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</si>
  <si>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</si>
  <si>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</si>
  <si>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</si>
  <si>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</si>
  <si>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</si>
  <si>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</si>
  <si>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</si>
  <si>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</si>
  <si>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</si>
  <si>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</si>
  <si>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</si>
  <si>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</si>
  <si>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</si>
  <si>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</si>
  <si>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</si>
  <si>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</si>
  <si>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</si>
  <si>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</si>
  <si>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</si>
  <si>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</si>
  <si>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</si>
  <si>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</si>
  <si>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</si>
  <si>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</si>
  <si>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</si>
  <si>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</si>
  <si>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</si>
  <si>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</si>
  <si>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</si>
  <si>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</si>
  <si>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</si>
  <si>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</si>
  <si>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</si>
  <si>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</si>
  <si>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</si>
  <si>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</si>
  <si>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</si>
  <si>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</si>
  <si>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</si>
  <si>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</si>
  <si>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</si>
  <si>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</si>
  <si>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</si>
  <si>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</si>
  <si>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</si>
  <si>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</si>
  <si>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</si>
  <si>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</si>
  <si>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</si>
  <si>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</si>
  <si>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</si>
  <si>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</si>
  <si>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</si>
  <si>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</si>
  <si>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</si>
  <si>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</si>
  <si>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</si>
  <si>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</si>
  <si>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</si>
  <si>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</si>
  <si>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</si>
  <si>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</si>
  <si>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</si>
  <si>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</si>
  <si>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</si>
  <si>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</si>
  <si>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</si>
  <si>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</si>
  <si>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</si>
  <si>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</si>
  <si>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</si>
  <si>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</si>
  <si>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</si>
  <si>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</si>
  <si>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</si>
  <si>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</si>
  <si>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</si>
  <si>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</si>
  <si>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</si>
  <si>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</si>
  <si>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</si>
  <si>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</si>
  <si>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</si>
  <si>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</si>
  <si>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</si>
  <si>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</si>
  <si>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</si>
  <si>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</si>
  <si>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</si>
  <si>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</si>
  <si>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</si>
  <si>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</si>
  <si>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</si>
  <si>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</si>
  <si>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</si>
  <si>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</si>
  <si>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</si>
  <si>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</si>
  <si>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</si>
  <si>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</si>
  <si>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</si>
  <si>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</si>
  <si>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</si>
  <si>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</si>
  <si>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</si>
  <si>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</si>
  <si>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</si>
  <si>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</si>
  <si>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</si>
  <si>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</si>
  <si>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</si>
  <si>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</si>
  <si>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</si>
  <si>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</si>
  <si>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</si>
  <si>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</si>
  <si>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</si>
  <si>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</si>
  <si>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</si>
  <si>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</si>
  <si>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</si>
  <si>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</si>
  <si>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</si>
  <si>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</si>
  <si>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</si>
  <si>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</si>
  <si>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</si>
  <si>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</si>
  <si>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</si>
  <si>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</si>
  <si>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</si>
  <si>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</si>
  <si>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</si>
  <si>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</si>
  <si>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</si>
  <si>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</si>
  <si>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</si>
  <si>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</si>
  <si>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</si>
  <si>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</si>
  <si>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</si>
  <si>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</si>
  <si>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</si>
  <si>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</si>
  <si>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</si>
  <si>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</si>
  <si>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</si>
  <si>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</si>
  <si>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</si>
  <si>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</si>
  <si>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</si>
  <si>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</si>
  <si>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</si>
  <si>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</si>
  <si>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</si>
  <si>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</si>
  <si>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</si>
  <si>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</si>
  <si>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</si>
  <si>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</si>
  <si>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</si>
  <si>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</si>
  <si>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</si>
  <si>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</si>
  <si>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</si>
  <si>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</si>
  <si>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</si>
  <si>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</si>
  <si>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</si>
  <si>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</si>
  <si>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</si>
  <si>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</si>
  <si>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</si>
  <si>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</si>
  <si>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</si>
  <si>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</si>
  <si>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</si>
  <si>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</si>
  <si>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</si>
  <si>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</si>
  <si>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</si>
  <si>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</si>
  <si>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</si>
  <si>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</si>
  <si>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</si>
  <si>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</si>
  <si>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</si>
  <si>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</si>
  <si>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</si>
  <si>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</si>
  <si>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</si>
  <si>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</si>
  <si>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</si>
  <si>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</si>
  <si>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</si>
  <si>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</si>
  <si>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</si>
  <si>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</si>
  <si>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</si>
  <si>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</si>
  <si>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</si>
  <si>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</si>
  <si>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</si>
  <si>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</si>
  <si>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</si>
  <si>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</si>
  <si>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</si>
  <si>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</si>
  <si>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</si>
  <si>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</si>
  <si>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</si>
  <si>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</si>
  <si>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</si>
  <si>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</si>
  <si>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</si>
  <si>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</si>
  <si>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</si>
  <si>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</si>
  <si>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</si>
  <si>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</si>
  <si>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</si>
  <si>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</si>
  <si>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</si>
  <si>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</si>
  <si>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</si>
  <si>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</si>
  <si>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</si>
  <si>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</si>
  <si>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</si>
  <si>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</si>
  <si>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</si>
  <si>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</si>
  <si>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</si>
  <si>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</si>
  <si>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</si>
  <si>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</si>
  <si>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</si>
  <si>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</si>
  <si>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</si>
  <si>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</si>
  <si>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</si>
  <si>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</si>
  <si>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</si>
  <si>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</si>
  <si>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</si>
  <si>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</si>
  <si>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</si>
  <si>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</si>
  <si>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</si>
  <si>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</si>
  <si>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</si>
  <si>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</si>
  <si>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</si>
  <si>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</si>
  <si>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</si>
  <si>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</si>
  <si>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</si>
  <si>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</si>
  <si>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</si>
  <si>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</si>
  <si>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</si>
  <si>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</si>
  <si>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</si>
  <si>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</si>
  <si>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</si>
  <si>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</si>
  <si>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</si>
  <si>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</si>
  <si>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</si>
  <si>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</si>
  <si>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</si>
  <si>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</si>
  <si>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</si>
  <si>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</si>
  <si>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</si>
  <si>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</si>
  <si>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</si>
  <si>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</si>
  <si>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</si>
  <si>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</si>
  <si>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</si>
  <si>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</si>
  <si>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</si>
  <si>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</si>
  <si>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</si>
  <si>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</si>
  <si>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</si>
  <si>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</si>
  <si>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</si>
  <si>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</si>
  <si>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</si>
  <si>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</si>
  <si>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</si>
  <si>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</si>
  <si>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</si>
  <si>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</si>
  <si>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</si>
  <si>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</si>
  <si>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</si>
  <si>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</si>
  <si>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</si>
  <si>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</si>
  <si>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</si>
  <si>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</si>
  <si>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</si>
  <si>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</si>
  <si>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</si>
  <si>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</si>
  <si>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</si>
  <si>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</si>
  <si>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</si>
  <si>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</si>
  <si>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</si>
  <si>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</si>
  <si>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</si>
  <si>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</si>
  <si>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</si>
  <si>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</si>
  <si>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</si>
  <si>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</si>
  <si>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</si>
  <si>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</si>
  <si>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</si>
  <si>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</si>
  <si>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</si>
  <si>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</si>
  <si>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</si>
  <si>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</si>
  <si>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</si>
  <si>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</si>
  <si>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</si>
  <si>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</si>
  <si>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</si>
  <si>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</si>
  <si>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</si>
  <si>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</si>
  <si>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</si>
  <si>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</si>
  <si>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</si>
  <si>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</si>
  <si>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</si>
  <si>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</si>
  <si>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</si>
  <si>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</si>
  <si>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</si>
  <si>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</si>
  <si>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</si>
  <si>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</si>
  <si>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</si>
  <si>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</si>
  <si>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</si>
  <si>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</si>
  <si>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</si>
  <si>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</si>
  <si>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</si>
  <si>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</si>
  <si>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</si>
  <si>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</si>
  <si>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</si>
  <si>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</si>
  <si>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</si>
  <si>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</si>
  <si>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</si>
  <si>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</si>
  <si>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</si>
  <si>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</si>
  <si>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</si>
  <si>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</si>
  <si>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</si>
  <si>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</si>
  <si>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</si>
  <si>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</si>
  <si>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</si>
  <si>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</si>
  <si>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</si>
  <si>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</si>
  <si>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</si>
  <si>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</si>
  <si>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</si>
  <si>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</si>
  <si>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</si>
  <si>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</si>
  <si>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</si>
  <si>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</si>
  <si>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</si>
  <si>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</si>
  <si>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</si>
  <si>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</si>
  <si>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</si>
  <si>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</si>
  <si>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</si>
  <si>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</si>
  <si>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</si>
  <si>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</si>
  <si>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</si>
  <si>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</si>
  <si>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</si>
  <si>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</si>
  <si>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</si>
  <si>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</si>
  <si>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</si>
  <si>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</si>
  <si>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</si>
  <si>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</si>
  <si>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</si>
  <si>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</si>
  <si>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</si>
  <si>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</si>
  <si>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</si>
  <si>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</si>
  <si>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</si>
  <si>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</si>
  <si>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</si>
  <si>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</si>
  <si>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</si>
  <si>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</si>
  <si>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</si>
  <si>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</si>
  <si>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</si>
  <si>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</si>
  <si>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</si>
  <si>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</si>
  <si>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</si>
  <si>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</si>
  <si>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</si>
  <si>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</si>
  <si>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</si>
  <si>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</si>
  <si>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</si>
  <si>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</si>
  <si>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</si>
  <si>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</si>
  <si>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</si>
  <si>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</si>
  <si>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</si>
  <si>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</si>
  <si>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</si>
  <si>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</si>
  <si>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</si>
  <si>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</si>
  <si>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</si>
  <si>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</si>
  <si>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</si>
  <si>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</si>
  <si>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</si>
  <si>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</si>
  <si>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</si>
  <si>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</si>
  <si>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</si>
  <si>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</si>
  <si>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</si>
  <si>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</si>
  <si>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</si>
  <si>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</si>
  <si>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</si>
  <si>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</si>
  <si>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</si>
  <si>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</si>
  <si>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</si>
  <si>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</si>
  <si>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</si>
  <si>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</si>
  <si>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</si>
  <si>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</si>
  <si>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</si>
  <si>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</si>
  <si>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</si>
  <si>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</si>
  <si>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</si>
  <si>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</si>
  <si>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</si>
  <si>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</si>
  <si>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</si>
  <si>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</si>
  <si>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</si>
  <si>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</si>
  <si>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</si>
  <si>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</si>
  <si>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</si>
  <si>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</si>
  <si>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</si>
  <si>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</si>
  <si>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</si>
  <si>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</si>
  <si>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</si>
  <si>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</si>
  <si>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</si>
  <si>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</si>
  <si>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</si>
  <si>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</si>
  <si>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</si>
  <si>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</si>
  <si>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</si>
  <si>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</si>
  <si>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</si>
  <si>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</si>
  <si>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</si>
  <si>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</si>
  <si>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</si>
  <si>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</si>
  <si>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</si>
  <si>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</si>
  <si>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</si>
  <si>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</si>
  <si>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</si>
  <si>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</si>
  <si>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</si>
  <si>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</si>
  <si>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</si>
  <si>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</si>
  <si>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</si>
  <si>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</si>
  <si>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</si>
  <si>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</si>
  <si>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</si>
  <si>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</si>
  <si>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</si>
  <si>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</si>
  <si>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</si>
  <si>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</si>
  <si>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</si>
  <si>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</si>
  <si>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</si>
  <si>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</si>
  <si>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</si>
  <si>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</si>
  <si>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</si>
  <si>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</si>
  <si>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</si>
  <si>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</si>
  <si>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</si>
  <si>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</si>
  <si>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</si>
  <si>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</si>
  <si>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</si>
  <si>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</si>
  <si>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</si>
  <si>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</si>
  <si>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</si>
  <si>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</si>
  <si>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</si>
  <si>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</si>
  <si>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</si>
  <si>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</si>
  <si>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</si>
  <si>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</si>
  <si>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</si>
  <si>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</si>
  <si>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</si>
  <si>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</si>
  <si>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</si>
  <si>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</si>
  <si>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</si>
  <si>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</si>
  <si>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</si>
  <si>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</si>
  <si>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</si>
  <si>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</si>
  <si>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</si>
  <si>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</si>
  <si>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</si>
  <si>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</si>
  <si>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</si>
  <si>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</si>
  <si>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</si>
  <si>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</si>
  <si>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</si>
  <si>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</si>
  <si>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</si>
  <si>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</si>
  <si>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</si>
  <si>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</si>
  <si>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</si>
  <si>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</si>
  <si>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</si>
  <si>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</si>
  <si>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</si>
  <si>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</si>
  <si>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</si>
  <si>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</si>
  <si>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</si>
  <si>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</si>
  <si>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</si>
  <si>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</si>
  <si>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</si>
  <si>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</si>
  <si>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</si>
  <si>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</si>
  <si>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</si>
  <si>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</si>
  <si>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</si>
  <si>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</si>
  <si>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</si>
  <si>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</si>
  <si>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</si>
  <si>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</si>
  <si>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</si>
  <si>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</si>
  <si>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</si>
  <si>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</si>
  <si>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</si>
  <si>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</si>
  <si>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</si>
  <si>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</si>
  <si>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</si>
  <si>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</si>
  <si>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</si>
  <si>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</si>
  <si>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</si>
  <si>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</si>
  <si>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</si>
  <si>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</si>
  <si>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</si>
  <si>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</si>
  <si>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</si>
  <si>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</si>
  <si>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</si>
  <si>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</si>
  <si>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</si>
  <si>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</si>
  <si>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</si>
  <si>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</si>
  <si>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</si>
  <si>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</si>
  <si>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</si>
  <si>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</si>
  <si>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</si>
  <si>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</si>
  <si>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</si>
  <si>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</si>
  <si>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</si>
  <si>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</si>
  <si>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</si>
  <si>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</si>
  <si>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</si>
  <si>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</si>
  <si>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</si>
  <si>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</si>
  <si>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</si>
  <si>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</si>
  <si>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</si>
  <si>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</si>
  <si>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</si>
  <si>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</si>
  <si>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</si>
  <si>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</si>
  <si>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</si>
  <si>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</si>
  <si>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</si>
  <si>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</si>
  <si>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</si>
  <si>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</si>
  <si>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</si>
  <si>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</si>
  <si>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</si>
  <si>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</si>
  <si>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</si>
  <si>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</si>
  <si>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</si>
  <si>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</si>
  <si>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</si>
  <si>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</si>
  <si>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</si>
  <si>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</si>
  <si>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</si>
  <si>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</si>
  <si>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</si>
  <si>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</si>
  <si>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</si>
  <si>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</si>
  <si>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</si>
  <si>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</si>
  <si>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</si>
  <si>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</si>
  <si>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</si>
  <si>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</si>
  <si>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</si>
  <si>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</si>
  <si>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</si>
  <si>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</si>
  <si>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</si>
  <si>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</si>
  <si>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</si>
  <si>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</si>
  <si>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</si>
  <si>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</si>
  <si>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</si>
  <si>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</si>
  <si>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</si>
  <si>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</si>
  <si>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</si>
  <si>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</si>
  <si>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</si>
  <si>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</si>
  <si>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</si>
  <si>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</si>
  <si>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</si>
  <si>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</si>
  <si>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</si>
  <si>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</si>
  <si>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</si>
  <si>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</si>
  <si>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</si>
  <si>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</si>
  <si>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</si>
  <si>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</si>
  <si>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</si>
  <si>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</si>
  <si>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</si>
  <si>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</si>
  <si>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</si>
  <si>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</si>
  <si>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</si>
  <si>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</si>
  <si>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</si>
  <si>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</si>
  <si>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</si>
  <si>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</si>
  <si>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</si>
  <si>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</si>
  <si>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</si>
  <si>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</si>
  <si>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</si>
  <si>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</si>
  <si>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</si>
  <si>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</si>
  <si>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</si>
  <si>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</si>
  <si>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</si>
  <si>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</si>
  <si>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</si>
  <si>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</si>
  <si>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</si>
  <si>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</si>
  <si>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</si>
  <si>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</si>
  <si>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</si>
  <si>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</si>
  <si>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</si>
  <si>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</si>
  <si>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</si>
  <si>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</si>
  <si>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</si>
  <si>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</si>
  <si>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</si>
  <si>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</si>
  <si>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</si>
  <si>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</si>
  <si>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</si>
  <si>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</si>
  <si>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</si>
  <si>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</si>
  <si>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</si>
  <si>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</si>
  <si>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</si>
  <si>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</si>
  <si>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</si>
  <si>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</si>
  <si>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</si>
  <si>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</si>
  <si>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</si>
  <si>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</si>
  <si>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</si>
  <si>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</si>
  <si>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</si>
  <si>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</si>
  <si>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</si>
  <si>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</si>
  <si>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</si>
  <si>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</si>
  <si>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</si>
  <si>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</si>
  <si>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</si>
  <si>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</si>
  <si>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</si>
  <si>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</si>
  <si>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</si>
  <si>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</si>
  <si>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</si>
  <si>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</si>
  <si>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</si>
  <si>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</si>
  <si>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</si>
  <si>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</si>
  <si>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</si>
  <si>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</si>
  <si>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</si>
  <si>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</si>
  <si>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</si>
  <si>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</si>
  <si>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</si>
  <si>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</si>
  <si>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</si>
  <si>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</si>
  <si>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</si>
  <si>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</si>
  <si>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</si>
  <si>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</si>
  <si>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</si>
  <si>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</si>
  <si>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</si>
  <si>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</si>
  <si>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</si>
  <si>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</si>
  <si>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</si>
  <si>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</si>
  <si>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</si>
  <si>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</si>
  <si>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</si>
  <si>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</si>
  <si>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</si>
  <si>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</si>
  <si>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</si>
  <si>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</si>
  <si>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</si>
  <si>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</si>
  <si>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</si>
  <si>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</si>
  <si>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</si>
  <si>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</si>
  <si>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</si>
  <si>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</si>
  <si>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</si>
  <si>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</si>
  <si>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</si>
  <si>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</si>
  <si>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</si>
  <si>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</si>
  <si>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</si>
  <si>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</si>
  <si>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</si>
  <si>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</si>
  <si>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</si>
  <si>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</si>
  <si>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</si>
  <si>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</si>
  <si>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</si>
  <si>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</si>
  <si>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</si>
  <si>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</si>
  <si>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</si>
  <si>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</si>
  <si>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</si>
  <si>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</si>
  <si>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</si>
  <si>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</si>
  <si>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</si>
  <si>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</si>
  <si>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</si>
  <si>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</si>
  <si>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</si>
  <si>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</si>
  <si>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</si>
  <si>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</si>
  <si>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</si>
  <si>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</si>
  <si>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</si>
  <si>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</si>
  <si>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</si>
  <si>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</si>
  <si>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</si>
  <si>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</si>
  <si>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</si>
  <si>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</si>
  <si>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</si>
  <si>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</si>
  <si>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</si>
  <si>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</si>
  <si>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</si>
  <si>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</si>
  <si>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</si>
  <si>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</si>
  <si>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</si>
  <si>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</si>
  <si>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</si>
  <si>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</si>
  <si>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</si>
  <si>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</si>
  <si>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</si>
  <si>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</si>
  <si>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</si>
  <si>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</si>
  <si>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</si>
  <si>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</si>
  <si>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</si>
  <si>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</si>
  <si>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</si>
  <si>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</si>
  <si>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</si>
  <si>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</si>
  <si>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</si>
  <si>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</si>
  <si>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</si>
  <si>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</si>
  <si>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</si>
  <si>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</si>
  <si>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</si>
  <si>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</si>
  <si>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</si>
  <si>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</si>
  <si>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</si>
  <si>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</si>
  <si>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</si>
  <si>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</si>
  <si>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</si>
  <si>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</si>
  <si>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</si>
  <si>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</si>
  <si>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</si>
  <si>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</si>
  <si>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</si>
  <si>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</si>
  <si>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</si>
  <si>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</si>
  <si>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</si>
  <si>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</si>
  <si>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</si>
  <si>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</si>
  <si>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</si>
  <si>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</si>
  <si>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</si>
  <si>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</si>
  <si>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</si>
  <si>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</si>
  <si>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</si>
  <si>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</si>
  <si>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</si>
  <si>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</si>
  <si>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</si>
  <si>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</si>
  <si>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</si>
  <si>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</si>
  <si>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</si>
  <si>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</si>
  <si>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</si>
  <si>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</si>
  <si>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</si>
  <si>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</si>
  <si>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</si>
  <si>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</si>
  <si>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</si>
  <si>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</si>
  <si>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</si>
  <si>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</si>
  <si>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</si>
  <si>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</si>
  <si>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</si>
  <si>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</si>
  <si>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</si>
  <si>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</si>
  <si>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</si>
  <si>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</si>
  <si>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</si>
  <si>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</si>
  <si>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</si>
  <si>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</si>
  <si>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</si>
  <si>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</si>
  <si>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</si>
  <si>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</si>
  <si>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</si>
  <si>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</si>
  <si>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</si>
  <si>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</si>
  <si>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</si>
  <si>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</si>
  <si>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</si>
  <si>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</si>
  <si>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</si>
  <si>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</si>
  <si>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</si>
  <si>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</si>
  <si>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</si>
  <si>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</si>
  <si>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</si>
  <si>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</si>
  <si>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</si>
  <si>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</si>
  <si>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</si>
  <si>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</si>
  <si>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</si>
  <si>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</si>
  <si>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</si>
  <si>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</si>
  <si>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</si>
  <si>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</si>
  <si>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</si>
  <si>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</si>
  <si>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</si>
  <si>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</si>
  <si>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</si>
  <si>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</si>
  <si>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</si>
  <si>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</si>
  <si>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</si>
  <si>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</si>
  <si>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</si>
  <si>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</si>
  <si>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</si>
  <si>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</si>
  <si>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</si>
  <si>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</si>
  <si>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</si>
  <si>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</si>
  <si>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</si>
  <si>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</si>
  <si>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</si>
  <si>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</si>
  <si>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</si>
  <si>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</si>
  <si>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</si>
  <si>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</si>
  <si>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</si>
  <si>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</si>
  <si>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</si>
  <si>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</si>
  <si>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</si>
  <si>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</si>
  <si>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</si>
  <si>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</si>
  <si>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</si>
  <si>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</si>
  <si>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</si>
  <si>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</si>
  <si>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</si>
  <si>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</si>
  <si>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</si>
  <si>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</si>
  <si>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</si>
  <si>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</si>
  <si>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</si>
  <si>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</si>
  <si>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</si>
  <si>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</si>
  <si>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</si>
  <si>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</si>
  <si>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</si>
  <si>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</si>
  <si>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</si>
  <si>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</si>
  <si>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</si>
  <si>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</si>
  <si>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</si>
  <si>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</si>
  <si>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</si>
  <si>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</si>
  <si>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</si>
  <si>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</si>
  <si>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</si>
  <si>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</si>
  <si>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</si>
  <si>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</si>
  <si>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</si>
  <si>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</si>
  <si>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</si>
  <si>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</si>
  <si>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</si>
  <si>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</si>
  <si>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</si>
  <si>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</si>
  <si>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</si>
  <si>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</si>
  <si>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</si>
  <si>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</si>
  <si>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</si>
  <si>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</si>
  <si>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</si>
  <si>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</si>
  <si>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</si>
  <si>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</si>
  <si>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</si>
  <si>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</si>
  <si>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</si>
  <si>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</si>
  <si>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</si>
  <si>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</si>
  <si>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</si>
  <si>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</si>
  <si>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</si>
  <si>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</si>
  <si>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</si>
  <si>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</si>
  <si>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</si>
  <si>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</si>
  <si>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</si>
  <si>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</si>
  <si>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</si>
  <si>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</si>
  <si>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</si>
  <si>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</si>
  <si>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</si>
  <si>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</si>
  <si>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</si>
  <si>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</si>
  <si>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</si>
  <si>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</si>
  <si>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</si>
  <si>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</si>
  <si>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</si>
  <si>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</si>
  <si>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</si>
  <si>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</si>
  <si>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</si>
  <si>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</si>
  <si>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</si>
  <si>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</si>
  <si>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</si>
  <si>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</si>
  <si>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</si>
  <si>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</si>
  <si>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</si>
  <si>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</si>
  <si>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</si>
  <si>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</si>
  <si>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</si>
  <si>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</si>
  <si>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</si>
  <si>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</si>
  <si>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</si>
  <si>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</si>
  <si>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</si>
  <si>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</si>
  <si>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</si>
  <si>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</si>
  <si>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</si>
  <si>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</si>
  <si>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</si>
  <si>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</si>
  <si>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</si>
  <si>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</si>
  <si>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</si>
  <si>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</si>
  <si>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</si>
  <si>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</si>
  <si>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</si>
  <si>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</si>
  <si>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</si>
  <si>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</si>
  <si>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</si>
  <si>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</si>
  <si>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</si>
  <si>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</si>
  <si>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</si>
  <si>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</si>
  <si>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</si>
  <si>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</si>
  <si>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</si>
  <si>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</si>
  <si>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</si>
  <si>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</si>
  <si>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</si>
  <si>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</si>
  <si>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</si>
  <si>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</si>
  <si>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</si>
  <si>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</si>
  <si>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</si>
  <si>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</si>
  <si>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</si>
  <si>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</si>
  <si>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</si>
  <si>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</si>
  <si>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</si>
  <si>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</si>
  <si>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</si>
  <si>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</si>
  <si>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</si>
  <si>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</si>
  <si>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</si>
  <si>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</si>
  <si>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</si>
  <si>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</si>
  <si>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</si>
  <si>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</si>
  <si>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</si>
  <si>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</si>
  <si>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</si>
  <si>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</si>
  <si>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</si>
  <si>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</si>
  <si>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</si>
  <si>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</si>
  <si>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</si>
  <si>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</si>
  <si>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</si>
  <si>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</si>
  <si>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</si>
  <si>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</si>
  <si>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</si>
  <si>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</si>
  <si>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</si>
  <si>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</si>
  <si>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</si>
  <si>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</si>
  <si>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</si>
  <si>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</si>
  <si>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</si>
  <si>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</si>
  <si>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</si>
  <si>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</si>
  <si>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</si>
  <si>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</si>
  <si>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</si>
  <si>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</si>
  <si>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</si>
  <si>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</si>
  <si>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</si>
  <si>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</si>
  <si>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</si>
  <si>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</si>
  <si>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</si>
  <si>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</si>
  <si>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</si>
  <si>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</si>
  <si>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</si>
  <si>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</si>
  <si>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</si>
  <si>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</si>
  <si>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</si>
  <si>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</si>
  <si>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</si>
  <si>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</si>
  <si>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</si>
  <si>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</si>
  <si>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</si>
  <si>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</si>
  <si>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</si>
  <si>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</si>
  <si>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</si>
  <si>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</si>
  <si>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</si>
  <si>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</si>
  <si>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</si>
  <si>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</si>
  <si>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</si>
  <si>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</si>
  <si>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</si>
  <si>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</si>
  <si>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</si>
  <si>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</si>
  <si>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</si>
  <si>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</si>
  <si>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</si>
  <si>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</si>
  <si>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</si>
  <si>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</si>
  <si>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</si>
  <si>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</si>
  <si>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</si>
  <si>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</si>
  <si>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</si>
  <si>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</si>
  <si>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</si>
  <si>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</si>
  <si>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</si>
  <si>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</si>
  <si>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</si>
  <si>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</si>
  <si>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</si>
  <si>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</si>
  <si>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</si>
  <si>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</si>
  <si>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</si>
  <si>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</si>
  <si>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</si>
  <si>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</si>
  <si>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</si>
  <si>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</si>
  <si>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</si>
  <si>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</si>
  <si>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</si>
  <si>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</si>
  <si>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</si>
  <si>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</si>
  <si>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</si>
  <si>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</si>
  <si>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</si>
  <si>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</si>
  <si>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</si>
  <si>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</si>
  <si>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</si>
  <si>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</si>
  <si>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</si>
  <si>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</si>
  <si>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</si>
  <si>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</si>
  <si>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</si>
  <si>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</si>
  <si>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</si>
  <si>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</si>
  <si>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</si>
  <si>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</si>
  <si>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</si>
  <si>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</si>
  <si>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</si>
  <si>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</si>
  <si>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</si>
  <si>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</si>
  <si>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</si>
  <si>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</si>
  <si>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</si>
  <si>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</si>
  <si>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</si>
  <si>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</si>
  <si>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</si>
  <si>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</si>
  <si>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</si>
  <si>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</si>
  <si>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</si>
  <si>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</si>
  <si>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</si>
  <si>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</si>
  <si>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</si>
  <si>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</si>
  <si>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</si>
  <si>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</si>
  <si>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</si>
  <si>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</si>
  <si>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</si>
  <si>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</si>
  <si>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</si>
  <si>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</si>
  <si>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</si>
  <si>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</si>
  <si>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</si>
  <si>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</si>
  <si>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</si>
  <si>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</si>
  <si>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</si>
  <si>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</si>
  <si>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</si>
  <si>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</si>
  <si>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</si>
  <si>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</si>
  <si>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</si>
  <si>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</si>
  <si>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</si>
  <si>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</si>
  <si>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</si>
  <si>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</si>
  <si>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</si>
  <si>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</si>
  <si>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</si>
  <si>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</si>
  <si>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</si>
  <si>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</si>
  <si>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</si>
  <si>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</si>
  <si>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</si>
  <si>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</si>
  <si>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</si>
  <si>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</si>
  <si>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</si>
  <si>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</si>
  <si>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</si>
  <si>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</si>
  <si>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</si>
  <si>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</si>
  <si>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</si>
  <si>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</si>
  <si>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</si>
  <si>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</si>
  <si>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</si>
  <si>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</si>
  <si>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</si>
  <si>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</si>
  <si>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</si>
  <si>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</si>
  <si>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</si>
  <si>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</si>
  <si>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</si>
  <si>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</si>
  <si>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</si>
  <si>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</si>
  <si>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</si>
  <si>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</si>
  <si>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</si>
  <si>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</si>
  <si>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</si>
  <si>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</si>
  <si>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</si>
  <si>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</si>
  <si>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</si>
  <si>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</si>
  <si>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</si>
  <si>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</si>
  <si>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</si>
  <si>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</si>
  <si>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</si>
  <si>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</si>
  <si>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</si>
  <si>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</si>
  <si>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</si>
  <si>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</si>
  <si>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</si>
  <si>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</si>
  <si>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</si>
  <si>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</si>
  <si>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</si>
  <si>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</si>
  <si>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</si>
  <si>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</si>
  <si>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</si>
  <si>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</si>
  <si>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</si>
  <si>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</si>
  <si>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</si>
  <si>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</si>
  <si>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</si>
  <si>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</si>
  <si>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</si>
  <si>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</si>
  <si>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</si>
  <si>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</si>
  <si>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</si>
  <si>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</si>
  <si>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</si>
  <si>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</si>
  <si>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</si>
  <si>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</si>
  <si>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</si>
  <si>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</si>
  <si>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</si>
  <si>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</si>
  <si>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</si>
  <si>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</si>
  <si>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</si>
  <si>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</si>
  <si>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</si>
  <si>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</si>
  <si>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</si>
  <si>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</si>
  <si>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</si>
  <si>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</si>
  <si>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</si>
  <si>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</si>
  <si>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</si>
  <si>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</si>
  <si>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</si>
  <si>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</si>
  <si>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</si>
  <si>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</si>
  <si>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</si>
  <si>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</si>
  <si>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</si>
  <si>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</si>
  <si>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</si>
  <si>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</si>
  <si>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</si>
  <si>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</si>
  <si>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</si>
  <si>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</si>
  <si>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</si>
  <si>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</si>
  <si>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</si>
  <si>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</si>
  <si>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</si>
  <si>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</si>
  <si>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</si>
  <si>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</si>
  <si>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</si>
  <si>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</si>
  <si>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</si>
  <si>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</si>
  <si>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</si>
  <si>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</si>
  <si>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</si>
  <si>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</si>
  <si>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</si>
  <si>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</si>
  <si>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</si>
  <si>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</si>
  <si>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</si>
  <si>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</si>
  <si>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</si>
  <si>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</si>
  <si>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</si>
  <si>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</si>
  <si>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</si>
  <si>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</si>
  <si>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</si>
  <si>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</si>
  <si>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</si>
  <si>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</si>
  <si>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</si>
  <si>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</si>
  <si>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</si>
  <si>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</si>
  <si>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</si>
  <si>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</si>
  <si>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</si>
  <si>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</si>
  <si>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</si>
  <si>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</si>
  <si>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</si>
  <si>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</si>
  <si>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</si>
  <si>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</si>
  <si>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</si>
  <si>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</si>
  <si>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</si>
  <si>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</si>
  <si>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</si>
  <si>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</si>
  <si>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</si>
  <si>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</si>
  <si>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</si>
  <si>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</si>
  <si>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</si>
  <si>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</si>
  <si>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</si>
  <si>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</si>
  <si>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</si>
  <si>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</si>
  <si>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</si>
  <si>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</si>
  <si>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</si>
  <si>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</si>
  <si>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</si>
  <si>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</si>
  <si>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</si>
  <si>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</si>
  <si>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</si>
  <si>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</si>
  <si>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</si>
  <si>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</si>
  <si>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</si>
  <si>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</si>
  <si>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</si>
  <si>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</si>
  <si>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</si>
  <si>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</si>
  <si>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</si>
  <si>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</si>
  <si>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</si>
  <si>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</si>
  <si>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</si>
  <si>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</si>
  <si>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</si>
  <si>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</si>
  <si>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</si>
  <si>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</si>
  <si>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</si>
  <si>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</si>
  <si>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</si>
  <si>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</si>
  <si>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</si>
  <si>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</si>
  <si>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</si>
  <si>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</si>
  <si>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</si>
  <si>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</si>
  <si>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</si>
  <si>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</si>
  <si>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</si>
  <si>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</si>
  <si>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</si>
  <si>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</si>
  <si>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</si>
  <si>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</si>
  <si>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</si>
  <si>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</si>
  <si>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</si>
  <si>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</si>
  <si>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</si>
  <si>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</si>
  <si>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</si>
  <si>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</si>
  <si>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</si>
  <si>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</si>
  <si>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</si>
  <si>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</si>
  <si>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</si>
  <si>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</si>
  <si>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</si>
  <si>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</si>
  <si>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</si>
  <si>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</si>
  <si>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</si>
  <si>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</si>
  <si>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</si>
  <si>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</si>
  <si>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</si>
  <si>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</si>
  <si>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</si>
  <si>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</si>
  <si>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</si>
  <si>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</si>
  <si>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</si>
  <si>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</si>
  <si>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</si>
  <si>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</si>
  <si>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</si>
  <si>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</si>
  <si>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</si>
  <si>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</si>
  <si>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</si>
  <si>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</si>
  <si>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</si>
  <si>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</si>
  <si>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</si>
  <si>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</si>
  <si>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</si>
  <si>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</si>
  <si>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</si>
  <si>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</si>
  <si>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</si>
  <si>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</si>
  <si>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</si>
  <si>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</si>
  <si>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</si>
  <si>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</si>
  <si>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</si>
  <si>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</si>
  <si>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</si>
  <si>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</si>
  <si>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</si>
  <si>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</si>
  <si>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</si>
  <si>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</si>
  <si>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</si>
  <si>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</si>
  <si>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</si>
  <si>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</si>
  <si>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</si>
  <si>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</si>
  <si>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</si>
  <si>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</si>
  <si>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</si>
  <si>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</si>
  <si>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</si>
  <si>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</si>
  <si>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</si>
  <si>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</si>
  <si>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</si>
  <si>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</si>
  <si>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</si>
  <si>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</si>
  <si>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</si>
  <si>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</si>
  <si>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</si>
  <si>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</si>
  <si>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</si>
  <si>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</si>
  <si>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</si>
  <si>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</si>
  <si>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</si>
  <si>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</si>
  <si>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</si>
  <si>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</si>
  <si>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</si>
  <si>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</si>
  <si>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</si>
  <si>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</si>
  <si>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</si>
  <si>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</si>
  <si>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</si>
  <si>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</si>
  <si>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</si>
  <si>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</si>
  <si>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</si>
  <si>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</si>
  <si>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</si>
  <si>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</si>
  <si>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</si>
  <si>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</si>
  <si>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</si>
  <si>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</si>
  <si>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</si>
  <si>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</si>
  <si>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</si>
  <si>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</si>
  <si>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</si>
  <si>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</si>
  <si>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</si>
  <si>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</si>
  <si>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</si>
  <si>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</si>
  <si>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</si>
  <si>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</si>
  <si>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</si>
  <si>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</si>
  <si>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</si>
  <si>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</si>
  <si>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</si>
  <si>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</si>
  <si>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</si>
  <si>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</si>
  <si>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</si>
  <si>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</si>
  <si>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</si>
  <si>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</si>
  <si>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</si>
  <si>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</si>
  <si>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</si>
  <si>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</si>
  <si>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</si>
  <si>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</si>
  <si>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</si>
  <si>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</si>
  <si>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</si>
  <si>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</si>
  <si>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</si>
  <si>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</si>
  <si>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</si>
  <si>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</si>
  <si>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</si>
  <si>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</si>
  <si>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</si>
  <si>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</si>
  <si>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</si>
  <si>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</si>
  <si>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</si>
  <si>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</si>
  <si>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</si>
  <si>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</si>
  <si>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</si>
  <si>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</si>
  <si>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</si>
  <si>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</si>
  <si>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</si>
  <si>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</si>
  <si>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</si>
  <si>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</si>
  <si>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</si>
  <si>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</si>
  <si>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</si>
  <si>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</si>
  <si>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</si>
  <si>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</si>
  <si>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</si>
  <si>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</si>
  <si>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</si>
  <si>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</si>
  <si>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</si>
  <si>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</si>
  <si>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</si>
  <si>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</si>
  <si>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</si>
  <si>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</si>
  <si>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</si>
  <si>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</si>
  <si>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</si>
  <si>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</si>
  <si>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</si>
  <si>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</si>
  <si>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</si>
  <si>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</si>
  <si>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</si>
  <si>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</si>
  <si>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</si>
  <si>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</si>
  <si>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</si>
  <si>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</si>
  <si>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</si>
  <si>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</si>
  <si>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</si>
  <si>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</si>
  <si>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</si>
  <si>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</si>
  <si>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</si>
  <si>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</si>
  <si>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</si>
  <si>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</si>
  <si>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</si>
  <si>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</si>
  <si>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</si>
  <si>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</si>
  <si>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</si>
  <si>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</si>
  <si>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</si>
  <si>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</si>
  <si>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</si>
  <si>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</si>
  <si>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</si>
  <si>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</si>
  <si>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</si>
  <si>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</si>
  <si>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</si>
  <si>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</si>
  <si>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</si>
  <si>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</si>
  <si>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</si>
  <si>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</si>
  <si>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</si>
  <si>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</si>
  <si>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</si>
  <si>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</si>
  <si>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</si>
  <si>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</si>
  <si>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</si>
  <si>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</si>
  <si>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</si>
  <si>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</si>
  <si>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</si>
  <si>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</si>
  <si>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</si>
  <si>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</si>
  <si>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</si>
  <si>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</si>
  <si>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</si>
  <si>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</si>
  <si>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</si>
  <si>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</si>
  <si>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</si>
  <si>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</si>
  <si>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</si>
  <si>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</si>
  <si>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</si>
  <si>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</si>
  <si>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</si>
  <si>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</si>
  <si>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</si>
  <si>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</si>
  <si>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</si>
  <si>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</si>
  <si>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</si>
  <si>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</si>
  <si>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</si>
  <si>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</si>
  <si>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</si>
  <si>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</si>
  <si>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</si>
  <si>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</si>
  <si>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</si>
  <si>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</si>
  <si>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</si>
  <si>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</si>
  <si>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</si>
  <si>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</si>
  <si>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</si>
  <si>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</si>
  <si>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</si>
  <si>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</si>
  <si>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</si>
  <si>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</si>
  <si>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</si>
  <si>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</si>
  <si>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</si>
  <si>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</si>
  <si>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</si>
  <si>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</si>
  <si>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</si>
  <si>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</si>
  <si>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</si>
  <si>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</si>
  <si>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</si>
  <si>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</si>
  <si>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</si>
  <si>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</si>
  <si>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</si>
  <si>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</si>
  <si>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</si>
  <si>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</si>
  <si>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</si>
  <si>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</si>
  <si>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</si>
  <si>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</si>
  <si>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</si>
  <si>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</si>
  <si>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</si>
  <si>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</si>
  <si>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</si>
  <si>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</si>
  <si>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</si>
  <si>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</si>
  <si>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</si>
  <si>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</si>
  <si>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</si>
  <si>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</si>
  <si>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</si>
  <si>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</si>
  <si>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</si>
  <si>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</si>
  <si>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</si>
  <si>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</si>
  <si>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</si>
  <si>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</si>
  <si>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</si>
  <si>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</si>
  <si>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</si>
  <si>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</si>
  <si>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</si>
  <si>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</si>
  <si>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</si>
  <si>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</si>
  <si>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</si>
  <si>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</si>
  <si>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</si>
  <si>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</si>
  <si>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</si>
  <si>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</si>
  <si>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</si>
  <si>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</si>
  <si>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</si>
  <si>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</si>
  <si>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</si>
  <si>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</si>
  <si>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</si>
  <si>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</si>
  <si>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</si>
  <si>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</si>
  <si>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</si>
  <si>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</si>
  <si>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</si>
  <si>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</si>
  <si>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</si>
  <si>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</si>
  <si>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</si>
  <si>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</si>
  <si>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</si>
  <si>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</si>
  <si>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</si>
  <si>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</si>
  <si>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</si>
  <si>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</si>
  <si>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</si>
  <si>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</si>
  <si>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</si>
  <si>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</si>
  <si>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</si>
  <si>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</si>
  <si>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</si>
  <si>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</si>
  <si>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</si>
  <si>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</si>
  <si>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</si>
  <si>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</si>
  <si>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</si>
  <si>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</si>
  <si>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</si>
  <si>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</si>
  <si>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</si>
  <si>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</si>
  <si>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</si>
  <si>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</si>
  <si>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</si>
  <si>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</si>
  <si>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</si>
  <si>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</si>
  <si>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</si>
  <si>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</si>
  <si>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</si>
  <si>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</si>
  <si>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</si>
  <si>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</si>
  <si>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</si>
  <si>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</si>
  <si>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</si>
  <si>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</si>
  <si>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</si>
  <si>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</si>
  <si>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</si>
  <si>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</si>
  <si>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</si>
  <si>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</si>
  <si>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</si>
  <si>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</si>
  <si>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</si>
  <si>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</si>
  <si>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</si>
  <si>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</si>
  <si>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</si>
  <si>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</si>
  <si>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</si>
  <si>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</si>
  <si>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</si>
  <si>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</si>
  <si>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</si>
  <si>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</si>
  <si>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</si>
  <si>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</si>
  <si>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</si>
  <si>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</si>
  <si>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</si>
  <si>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</si>
  <si>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</si>
  <si>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</si>
  <si>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</si>
  <si>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</si>
  <si>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</si>
  <si>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</si>
  <si>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</si>
  <si>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</si>
  <si>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</si>
  <si>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</si>
  <si>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</si>
  <si>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</si>
  <si>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</si>
  <si>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</si>
  <si>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</si>
  <si>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</si>
  <si>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</si>
  <si>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</si>
  <si>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</si>
  <si>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</si>
  <si>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</si>
  <si>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</si>
  <si>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</si>
  <si>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</si>
  <si>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</si>
  <si>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</si>
  <si>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</si>
  <si>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</si>
  <si>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</si>
  <si>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</si>
  <si>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</si>
  <si>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</si>
  <si>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</si>
  <si>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</si>
  <si>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</si>
  <si>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</si>
  <si>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</si>
  <si>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</si>
  <si>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</si>
  <si>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</si>
  <si>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</si>
  <si>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</si>
  <si>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</si>
  <si>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</si>
  <si>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</si>
  <si>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</si>
  <si>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</si>
  <si>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</si>
  <si>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</si>
  <si>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</si>
  <si>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</si>
  <si>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</si>
  <si>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</si>
  <si>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</si>
  <si>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</si>
  <si>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</si>
  <si>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</si>
  <si>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</si>
  <si>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</si>
  <si>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</si>
  <si>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</si>
  <si>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</si>
  <si>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</si>
  <si>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</si>
  <si>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</si>
  <si>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</si>
  <si>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</si>
  <si>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</si>
  <si>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</si>
  <si>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</si>
  <si>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</si>
  <si>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</si>
  <si>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</si>
  <si>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</si>
  <si>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</si>
  <si>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</si>
  <si>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</si>
  <si>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</si>
  <si>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</si>
  <si>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</si>
  <si>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</si>
  <si>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</si>
  <si>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</si>
  <si>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</si>
  <si>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</si>
  <si>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</si>
  <si>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</si>
  <si>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</si>
  <si>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</si>
  <si>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</si>
  <si>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</si>
  <si>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</si>
  <si>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</si>
  <si>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</si>
  <si>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</si>
  <si>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</si>
  <si>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</si>
  <si>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</si>
  <si>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</si>
  <si>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</si>
  <si>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</si>
  <si>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</si>
  <si>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</si>
  <si>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</si>
  <si>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</si>
  <si>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</si>
  <si>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</si>
  <si>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</si>
  <si>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</si>
  <si>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</si>
  <si>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</si>
  <si>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</si>
  <si>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</si>
  <si>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</si>
  <si>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</si>
  <si>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</si>
  <si>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</si>
  <si>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</si>
  <si>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</si>
  <si>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</si>
  <si>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</si>
  <si>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</si>
  <si>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</si>
  <si>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</si>
  <si>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</si>
  <si>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</si>
  <si>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</si>
  <si>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</si>
  <si>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</si>
  <si>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</si>
  <si>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</si>
  <si>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</si>
  <si>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</si>
  <si>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</si>
  <si>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</si>
  <si>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</si>
  <si>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</si>
  <si>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</si>
  <si>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</si>
  <si>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</si>
  <si>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</si>
  <si>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</si>
  <si>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</si>
  <si>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</si>
  <si>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</si>
  <si>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</si>
  <si>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</si>
  <si>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</si>
  <si>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</si>
  <si>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</si>
  <si>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</si>
  <si>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</si>
  <si>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</si>
  <si>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</si>
  <si>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</si>
  <si>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</si>
  <si>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</si>
  <si>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</si>
  <si>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</si>
  <si>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</si>
  <si>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</si>
  <si>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</si>
  <si>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</si>
  <si>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</si>
  <si>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</si>
  <si>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</si>
  <si>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</si>
  <si>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</si>
  <si>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</si>
  <si>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</si>
  <si>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</si>
  <si>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</si>
  <si>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</si>
  <si>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</si>
  <si>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</si>
  <si>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</si>
  <si>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</si>
  <si>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</si>
  <si>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</si>
  <si>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</si>
  <si>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</si>
  <si>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</si>
  <si>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</si>
  <si>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</si>
  <si>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</si>
  <si>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</si>
  <si>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</si>
  <si>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</si>
  <si>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</si>
  <si>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</si>
  <si>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</si>
  <si>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</si>
  <si>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</si>
  <si>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</si>
  <si>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</si>
  <si>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</si>
  <si>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</si>
  <si>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</si>
  <si>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</si>
  <si>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</si>
  <si>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</si>
  <si>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</si>
  <si>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</si>
  <si>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</si>
  <si>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</si>
  <si>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</si>
  <si>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</si>
  <si>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</si>
  <si>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</si>
  <si>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</si>
  <si>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</si>
  <si>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</si>
  <si>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</si>
  <si>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</si>
  <si>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</si>
  <si>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</si>
  <si>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</si>
  <si>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</si>
  <si>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</si>
  <si>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</si>
  <si>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</si>
  <si>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</si>
  <si>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</si>
  <si>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</si>
  <si>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</si>
  <si>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</si>
  <si>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</si>
  <si>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</si>
  <si>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</si>
  <si>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</si>
  <si>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</si>
  <si>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</si>
  <si>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</si>
  <si>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</si>
  <si>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</si>
  <si>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</si>
  <si>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</si>
  <si>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</si>
  <si>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</si>
  <si>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</si>
  <si>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</si>
  <si>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</si>
  <si>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</si>
  <si>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</si>
  <si>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</si>
  <si>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</si>
  <si>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</si>
  <si>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</si>
  <si>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</si>
  <si>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</si>
  <si>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</si>
  <si>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</si>
  <si>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</si>
  <si>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</si>
  <si>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</si>
  <si>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</si>
  <si>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</si>
  <si>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</si>
  <si>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</si>
  <si>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</si>
  <si>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</si>
  <si>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</si>
  <si>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</si>
  <si>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</si>
  <si>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</si>
  <si>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</si>
  <si>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</si>
  <si>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</si>
  <si>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</si>
  <si>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</si>
  <si>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</si>
  <si>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</si>
  <si>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</si>
  <si>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</si>
  <si>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</si>
  <si>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</si>
  <si>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</si>
  <si>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</si>
  <si>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</si>
  <si>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</si>
  <si>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</si>
  <si>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</si>
  <si>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</si>
  <si>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</si>
  <si>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</si>
  <si>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</si>
  <si>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</si>
  <si>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</si>
  <si>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</si>
  <si>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</si>
  <si>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</si>
  <si>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</si>
  <si>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</si>
  <si>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</si>
  <si>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</si>
  <si>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</si>
  <si>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</si>
  <si>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</si>
  <si>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</si>
  <si>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</si>
  <si>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</si>
  <si>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</si>
  <si>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</si>
  <si>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</si>
  <si>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</si>
  <si>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</si>
  <si>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</si>
  <si>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</si>
  <si>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</si>
  <si>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</si>
  <si>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</si>
  <si>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</si>
  <si>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</si>
  <si>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</si>
  <si>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</si>
  <si>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</si>
  <si>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</si>
  <si>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</si>
  <si>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</si>
  <si>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</si>
  <si>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</si>
  <si>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</si>
  <si>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</si>
  <si>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</si>
  <si>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</si>
  <si>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</si>
  <si>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</si>
  <si>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</si>
  <si>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</si>
  <si>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</si>
  <si>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</si>
  <si>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</si>
  <si>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</si>
  <si>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</si>
  <si>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</si>
  <si>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</si>
  <si>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</si>
  <si>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</si>
  <si>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</si>
  <si>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</si>
  <si>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</si>
  <si>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</si>
  <si>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</si>
  <si>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</si>
  <si>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</si>
  <si>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</si>
  <si>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</si>
  <si>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</si>
  <si>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</si>
  <si>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</si>
  <si>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</si>
  <si>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</si>
  <si>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</si>
  <si>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</si>
  <si>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</si>
  <si>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</si>
  <si>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</si>
  <si>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</si>
  <si>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</si>
  <si>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</si>
  <si>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</si>
  <si>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</si>
  <si>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</si>
  <si>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</si>
  <si>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</si>
  <si>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</si>
  <si>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</si>
  <si>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</si>
  <si>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</si>
  <si>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</si>
  <si>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</si>
  <si>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</si>
  <si>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</si>
  <si>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</si>
  <si>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</si>
  <si>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</si>
  <si>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</si>
  <si>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</si>
  <si>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</si>
  <si>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</si>
  <si>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</si>
  <si>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</si>
  <si>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</si>
  <si>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</si>
  <si>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</si>
  <si>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</si>
  <si>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</si>
  <si>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</si>
  <si>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</si>
  <si>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</si>
  <si>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</si>
  <si>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</si>
  <si>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</si>
  <si>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</si>
  <si>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</si>
  <si>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</si>
  <si>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</si>
  <si>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</si>
  <si>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</si>
  <si>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</si>
  <si>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</si>
  <si>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</si>
  <si>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</si>
  <si>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</si>
  <si>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</si>
  <si>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</si>
  <si>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</si>
  <si>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</si>
  <si>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</si>
  <si>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</si>
  <si>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</si>
  <si>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</si>
  <si>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</si>
  <si>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</si>
  <si>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</si>
  <si>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</si>
  <si>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</si>
  <si>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</si>
  <si>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</si>
  <si>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</si>
  <si>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</si>
  <si>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</si>
  <si>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</si>
  <si>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</si>
  <si>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</si>
  <si>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</si>
  <si>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</si>
  <si>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</si>
  <si>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</si>
  <si>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</si>
  <si>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</si>
  <si>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</si>
  <si>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</si>
  <si>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</si>
  <si>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</si>
  <si>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</si>
  <si>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</si>
  <si>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</si>
  <si>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</si>
  <si>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</si>
  <si>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</si>
  <si>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</si>
  <si>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</si>
  <si>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</si>
  <si>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</si>
  <si>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</si>
  <si>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</si>
  <si>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</si>
  <si>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</si>
  <si>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</si>
  <si>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</si>
  <si>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</si>
  <si>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</si>
  <si>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</si>
  <si>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</si>
  <si>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</si>
  <si>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</si>
  <si>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</si>
  <si>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</si>
  <si>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</si>
  <si>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</si>
  <si>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</si>
  <si>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</si>
  <si>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</si>
  <si>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</si>
  <si>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</si>
  <si>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</si>
  <si>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</si>
  <si>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</si>
  <si>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</si>
  <si>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</si>
  <si>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</si>
  <si>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</si>
  <si>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</si>
  <si>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</si>
  <si>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</si>
  <si>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</si>
  <si>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</si>
  <si>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</si>
  <si>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</si>
  <si>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</si>
  <si>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</si>
  <si>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</si>
  <si>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</si>
  <si>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</si>
  <si>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</si>
  <si>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</si>
  <si>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</si>
  <si>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</si>
  <si>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</si>
  <si>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</si>
  <si>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</si>
  <si>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</si>
  <si>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</si>
  <si>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</si>
  <si>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</si>
  <si>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</si>
  <si>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</si>
  <si>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</si>
  <si>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</si>
  <si>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</si>
  <si>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</si>
  <si>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</si>
  <si>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</si>
  <si>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</si>
  <si>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</si>
  <si>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</si>
  <si>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</si>
  <si>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</si>
  <si>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</si>
  <si>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</si>
  <si>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</si>
  <si>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</si>
  <si>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</si>
  <si>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</si>
  <si>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</si>
  <si>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</si>
  <si>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</si>
  <si>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</si>
  <si>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</si>
  <si>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</si>
  <si>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</si>
  <si>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</si>
  <si>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</si>
  <si>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</si>
  <si>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</si>
  <si>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</si>
  <si>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</si>
  <si>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</si>
  <si>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</si>
  <si>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</si>
  <si>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</si>
  <si>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</si>
  <si>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</si>
  <si>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</si>
  <si>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</si>
  <si>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</si>
  <si>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</si>
  <si>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</si>
  <si>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</si>
  <si>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</si>
  <si>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</si>
  <si>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</si>
  <si>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</si>
  <si>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</si>
  <si>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</si>
  <si>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</si>
  <si>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</si>
  <si>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</si>
  <si>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</si>
  <si>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</si>
  <si>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</si>
  <si>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</si>
  <si>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</si>
  <si>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</si>
  <si>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</si>
  <si>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</si>
  <si>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</si>
  <si>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</si>
  <si>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</si>
  <si>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</si>
  <si>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</si>
  <si>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</si>
  <si>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</si>
  <si>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</si>
  <si>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</si>
  <si>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</si>
  <si>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</si>
  <si>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</si>
  <si>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</si>
  <si>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</si>
  <si>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</si>
  <si>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</si>
  <si>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</si>
  <si>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</si>
  <si>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</si>
  <si>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</si>
  <si>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</si>
  <si>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</si>
  <si>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</si>
  <si>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</si>
  <si>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</si>
  <si>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</si>
  <si>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</si>
  <si>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</si>
  <si>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</si>
  <si>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</si>
  <si>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</si>
  <si>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</si>
  <si>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</si>
  <si>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</si>
  <si>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</si>
  <si>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</si>
  <si>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</si>
  <si>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</si>
  <si>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</si>
  <si>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</si>
  <si>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</si>
  <si>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</si>
  <si>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</si>
  <si>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</si>
  <si>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</si>
  <si>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</si>
  <si>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</si>
  <si>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</si>
  <si>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</si>
  <si>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</si>
  <si>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</si>
  <si>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</si>
  <si>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</si>
  <si>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</si>
  <si>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</si>
  <si>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</si>
  <si>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</si>
  <si>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</si>
  <si>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</si>
  <si>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</si>
  <si>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</si>
  <si>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</si>
  <si>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</si>
  <si>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</si>
  <si>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</si>
  <si>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</si>
  <si>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</si>
  <si>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</si>
  <si>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</si>
  <si>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</si>
  <si>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</si>
  <si>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</si>
  <si>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</si>
  <si>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</si>
  <si>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</si>
  <si>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</si>
  <si>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</si>
  <si>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</si>
  <si>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</si>
  <si>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</si>
  <si>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</si>
  <si>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</si>
  <si>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</si>
  <si>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</si>
  <si>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</si>
  <si>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</si>
  <si>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</si>
  <si>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</si>
  <si>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</si>
  <si>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</si>
  <si>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</si>
  <si>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</si>
  <si>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</si>
  <si>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</si>
  <si>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</si>
  <si>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</si>
  <si>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</si>
  <si>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</si>
  <si>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</si>
  <si>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</si>
  <si>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</si>
  <si>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</si>
  <si>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</si>
  <si>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</si>
  <si>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</si>
  <si>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</si>
  <si>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</si>
  <si>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</si>
  <si>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</si>
  <si>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</si>
  <si>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</si>
  <si>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</si>
  <si>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</si>
  <si>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</si>
  <si>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</si>
  <si>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</si>
  <si>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</si>
  <si>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</si>
  <si>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</si>
  <si>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</si>
  <si>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</si>
  <si>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</si>
  <si>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</si>
  <si>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</si>
  <si>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</si>
  <si>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</si>
  <si>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</si>
  <si>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</si>
  <si>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</si>
  <si>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</si>
  <si>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</si>
  <si>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</si>
  <si>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</si>
  <si>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</si>
  <si>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</si>
  <si>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</si>
  <si>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</si>
  <si>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</si>
  <si>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</si>
  <si>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</si>
  <si>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</si>
  <si>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</si>
  <si>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</si>
  <si>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</si>
  <si>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</si>
  <si>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</si>
  <si>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</si>
  <si>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</si>
  <si>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</si>
  <si>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</si>
  <si>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</si>
  <si>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</si>
  <si>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</si>
  <si>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</si>
  <si>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</si>
  <si>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</si>
  <si>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</si>
  <si>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</si>
  <si>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</si>
  <si>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</si>
  <si>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</si>
  <si>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</si>
  <si>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</si>
  <si>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</si>
  <si>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</si>
  <si>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</si>
  <si>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</si>
  <si>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</si>
  <si>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</si>
  <si>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</si>
  <si>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</si>
  <si>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</si>
  <si>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</si>
  <si>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</si>
  <si>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</si>
  <si>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</si>
  <si>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</si>
  <si>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</si>
  <si>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</si>
  <si>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</si>
  <si>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</si>
  <si>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</si>
  <si>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</si>
  <si>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</si>
  <si>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</si>
  <si>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</si>
  <si>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</si>
  <si>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</si>
  <si>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</si>
  <si>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</si>
  <si>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</si>
  <si>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</si>
  <si>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</si>
  <si>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</si>
  <si>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</si>
  <si>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</si>
  <si>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</si>
  <si>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</si>
  <si>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</si>
  <si>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</si>
  <si>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</si>
  <si>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</si>
  <si>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</si>
  <si>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</si>
  <si>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</si>
  <si>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</si>
  <si>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</si>
  <si>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</si>
  <si>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</si>
  <si>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</si>
  <si>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</si>
  <si>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</si>
  <si>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</si>
  <si>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</si>
  <si>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</si>
  <si>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</si>
  <si>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</si>
  <si>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</si>
  <si>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</si>
  <si>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</si>
  <si>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</si>
  <si>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</si>
  <si>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</si>
  <si>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</si>
  <si>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</si>
  <si>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</si>
  <si>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</si>
  <si>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</si>
  <si>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</si>
  <si>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</si>
  <si>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</si>
  <si>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</si>
  <si>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</si>
  <si>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</si>
  <si>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</si>
  <si>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</si>
  <si>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</si>
  <si>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</si>
  <si>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</si>
  <si>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</si>
  <si>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</si>
  <si>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</si>
  <si>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</si>
  <si>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</si>
  <si>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</si>
  <si>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</si>
  <si>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</si>
  <si>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</si>
  <si>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</si>
  <si>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</si>
  <si>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</si>
  <si>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</si>
  <si>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</si>
  <si>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</si>
  <si>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</si>
  <si>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</si>
  <si>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</si>
  <si>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</si>
  <si>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</si>
  <si>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</si>
  <si>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</si>
  <si>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</si>
  <si>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</si>
  <si>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</si>
  <si>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</si>
  <si>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</si>
  <si>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</si>
  <si>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</si>
  <si>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</si>
  <si>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</si>
  <si>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</si>
  <si>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</si>
  <si>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</si>
  <si>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</si>
  <si>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</si>
  <si>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</si>
  <si>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</si>
  <si>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</si>
  <si>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</si>
  <si>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</si>
  <si>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</si>
  <si>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</si>
  <si>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</si>
  <si>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</si>
  <si>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</si>
  <si>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</si>
  <si>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</si>
  <si>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</si>
  <si>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</si>
  <si>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</si>
  <si>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</si>
  <si>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</si>
  <si>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</si>
  <si>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</si>
  <si>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</si>
  <si>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</si>
  <si>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</si>
  <si>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</si>
  <si>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</si>
  <si>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</si>
  <si>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</si>
  <si>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</si>
  <si>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</si>
  <si>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</si>
  <si>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</si>
  <si>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</si>
  <si>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</si>
  <si>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</si>
  <si>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</si>
  <si>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</si>
  <si>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</si>
  <si>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</si>
  <si>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</si>
  <si>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</si>
  <si>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</si>
  <si>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</si>
  <si>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</si>
  <si>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</si>
  <si>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</si>
  <si>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</si>
  <si>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</si>
  <si>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</si>
  <si>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</si>
  <si>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</si>
  <si>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</si>
  <si>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</si>
  <si>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</si>
  <si>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</si>
  <si>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</si>
  <si>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</si>
  <si>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</si>
  <si>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</si>
  <si>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</si>
  <si>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</si>
  <si>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</si>
  <si>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</si>
  <si>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</si>
  <si>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</si>
  <si>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</si>
  <si>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</si>
  <si>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</si>
  <si>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</si>
  <si>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</si>
  <si>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</si>
  <si>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</si>
  <si>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</si>
  <si>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</si>
  <si>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</si>
  <si>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</si>
  <si>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</si>
  <si>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</si>
  <si>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</si>
  <si>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</si>
  <si>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</si>
  <si>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</si>
  <si>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</si>
  <si>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</si>
  <si>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</si>
  <si>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</si>
  <si>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</si>
  <si>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</si>
  <si>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</si>
  <si>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</si>
  <si>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</si>
  <si>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</si>
  <si>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</si>
  <si>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</si>
  <si>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</si>
  <si>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</si>
  <si>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</si>
  <si>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</si>
  <si>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</si>
  <si>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</si>
  <si>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</si>
  <si>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</si>
  <si>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</si>
  <si>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</si>
  <si>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</si>
  <si>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</si>
  <si>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</si>
  <si>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</si>
  <si>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</si>
  <si>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</si>
  <si>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</si>
  <si>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</si>
  <si>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</si>
  <si>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</si>
  <si>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</si>
  <si>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</si>
  <si>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</si>
  <si>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</si>
  <si>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</si>
  <si>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</si>
  <si>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</si>
  <si>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</si>
  <si>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</si>
  <si>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</si>
  <si>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</si>
  <si>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</si>
  <si>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</si>
  <si>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</si>
  <si>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</si>
  <si>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</si>
  <si>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</si>
  <si>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</si>
  <si>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</si>
  <si>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</si>
  <si>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</si>
  <si>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</si>
  <si>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</si>
  <si>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</si>
  <si>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</si>
  <si>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</si>
  <si>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</si>
  <si>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</si>
  <si>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</si>
  <si>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</si>
  <si>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</si>
  <si>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</si>
  <si>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</si>
  <si>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</si>
  <si>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</si>
  <si>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</si>
  <si>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</si>
  <si>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</si>
  <si>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</si>
  <si>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</si>
  <si>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</si>
  <si>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</si>
  <si>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</si>
  <si>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</si>
  <si>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</si>
  <si>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</si>
  <si>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</si>
  <si>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</si>
  <si>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</si>
  <si>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</si>
  <si>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</si>
  <si>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</si>
  <si>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</si>
  <si>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</si>
  <si>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</si>
  <si>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</si>
  <si>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</si>
  <si>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</si>
  <si>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</si>
  <si>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</si>
  <si>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</si>
  <si>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</si>
  <si>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</si>
  <si>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</si>
  <si>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</si>
  <si>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</si>
  <si>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</si>
  <si>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</si>
  <si>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</si>
  <si>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</si>
  <si>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</si>
  <si>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</si>
  <si>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</si>
  <si>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</si>
  <si>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</si>
  <si>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</si>
  <si>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</si>
  <si>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</si>
  <si>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</si>
  <si>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</si>
  <si>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</si>
  <si>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</si>
  <si>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</si>
  <si>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</si>
  <si>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</si>
  <si>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</si>
  <si>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</si>
  <si>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</si>
  <si>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</si>
  <si>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</si>
  <si>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</si>
  <si>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</si>
  <si>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</si>
  <si>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</si>
  <si>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</si>
  <si>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</si>
  <si>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</si>
  <si>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</si>
  <si>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</si>
  <si>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</si>
  <si>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</si>
  <si>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</si>
  <si>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</si>
  <si>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</si>
  <si>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</si>
  <si>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</si>
  <si>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</si>
  <si>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</si>
  <si>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</si>
  <si>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</si>
  <si>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</si>
  <si>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</si>
  <si>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</si>
  <si>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</si>
  <si>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</si>
  <si>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</si>
  <si>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</si>
  <si>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</si>
  <si>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</si>
  <si>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</si>
  <si>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</si>
  <si>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</si>
  <si>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</si>
  <si>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</si>
  <si>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</si>
  <si>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</si>
  <si>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</si>
  <si>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</si>
  <si>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</si>
  <si>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</si>
  <si>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</si>
  <si>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</si>
  <si>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</si>
  <si>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</si>
  <si>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</si>
  <si>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</si>
  <si>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</si>
  <si>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</si>
  <si>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</si>
  <si>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</si>
  <si>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</si>
  <si>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</si>
  <si>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</si>
  <si>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</si>
  <si>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</si>
  <si>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</si>
  <si>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</si>
  <si>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</si>
  <si>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</si>
  <si>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</si>
  <si>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</si>
  <si>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</si>
  <si>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</si>
  <si>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</si>
  <si>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</si>
  <si>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</si>
  <si>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</si>
  <si>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</si>
  <si>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</si>
  <si>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</si>
  <si>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</si>
  <si>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</si>
  <si>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</si>
  <si>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</si>
  <si>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</si>
  <si>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</si>
  <si>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</si>
  <si>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</si>
  <si>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</si>
  <si>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</si>
  <si>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</si>
  <si>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</si>
  <si>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</si>
  <si>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</si>
  <si>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</si>
  <si>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</si>
  <si>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</si>
  <si>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</si>
  <si>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</si>
  <si>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</si>
  <si>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</si>
  <si>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</si>
  <si>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</si>
  <si>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</si>
  <si>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</si>
  <si>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</si>
  <si>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</si>
  <si>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</si>
  <si>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</si>
  <si>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</si>
  <si>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</si>
  <si>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</si>
  <si>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</si>
  <si>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</si>
  <si>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</si>
  <si>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</si>
  <si>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</si>
  <si>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</si>
  <si>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</si>
  <si>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</si>
  <si>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</si>
  <si>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</si>
  <si>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</si>
  <si>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</si>
  <si>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</si>
  <si>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</si>
  <si>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</si>
  <si>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</si>
  <si>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</si>
  <si>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</si>
  <si>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</si>
  <si>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</si>
  <si>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</si>
  <si>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</si>
  <si>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</si>
  <si>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</si>
  <si>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</si>
  <si>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</si>
  <si>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</si>
  <si>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</si>
  <si>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</si>
  <si>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</si>
  <si>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</si>
  <si>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</si>
  <si>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</si>
  <si>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</si>
  <si>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</si>
  <si>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</si>
  <si>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</si>
  <si>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</si>
  <si>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</si>
  <si>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</si>
  <si>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</si>
  <si>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</si>
  <si>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</si>
  <si>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</si>
  <si>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</si>
  <si>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</si>
  <si>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</si>
  <si>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</si>
  <si>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</si>
  <si>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</si>
  <si>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</si>
  <si>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</si>
  <si>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</si>
  <si>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</si>
  <si>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</si>
  <si>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</si>
  <si>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</si>
  <si>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</si>
  <si>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</si>
  <si>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</si>
  <si>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</si>
  <si>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</si>
  <si>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</si>
  <si>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</si>
  <si>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</si>
  <si>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</si>
  <si>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</si>
  <si>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</si>
  <si>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</si>
  <si>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</si>
  <si>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</si>
  <si>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</si>
  <si>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</si>
  <si>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</si>
  <si>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</si>
  <si>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</si>
  <si>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</si>
  <si>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</si>
  <si>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</si>
  <si>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</si>
  <si>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</si>
  <si>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</si>
  <si>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</si>
  <si>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</si>
  <si>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</si>
  <si>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</si>
  <si>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</si>
  <si>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</si>
  <si>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</si>
  <si>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</si>
  <si>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</si>
  <si>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</si>
  <si>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</si>
  <si>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</si>
  <si>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</si>
  <si>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</si>
  <si>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</si>
  <si>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</si>
  <si>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</si>
  <si>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</si>
  <si>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</si>
  <si>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</si>
  <si>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</si>
  <si>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</si>
  <si>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</si>
  <si>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</si>
  <si>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</si>
  <si>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</si>
  <si>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</si>
  <si>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</si>
  <si>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</si>
  <si>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</si>
  <si>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</si>
  <si>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</si>
  <si>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</si>
  <si>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</si>
  <si>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</si>
  <si>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</si>
  <si>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</si>
  <si>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</si>
  <si>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</si>
  <si>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</si>
  <si>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</si>
  <si>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</si>
  <si>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</si>
  <si>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</si>
  <si>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</si>
  <si>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</si>
  <si>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</si>
  <si>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</si>
  <si>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</si>
  <si>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</si>
  <si>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</si>
  <si>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</si>
  <si>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</si>
  <si>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</si>
  <si>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</si>
  <si>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</si>
  <si>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</si>
  <si>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</si>
  <si>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</si>
  <si>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</si>
  <si>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</si>
  <si>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</si>
  <si>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</si>
  <si>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</si>
  <si>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</si>
  <si>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</si>
  <si>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</si>
  <si>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</si>
  <si>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</si>
  <si>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</si>
  <si>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</si>
  <si>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</si>
  <si>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</si>
  <si>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</si>
  <si>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</si>
  <si>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</si>
  <si>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</si>
  <si>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</si>
  <si>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</si>
  <si>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</si>
  <si>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</si>
  <si>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</si>
  <si>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</si>
  <si>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</si>
  <si>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</si>
  <si>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</si>
  <si>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</si>
  <si>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</si>
  <si>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</si>
  <si>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</si>
  <si>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</si>
  <si>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</si>
  <si>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</si>
  <si>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</si>
  <si>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</si>
  <si>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</si>
  <si>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</si>
  <si>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</si>
  <si>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</si>
  <si>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</si>
  <si>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</si>
  <si>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</si>
  <si>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</si>
  <si>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</si>
  <si>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</si>
  <si>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</si>
  <si>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</si>
  <si>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</si>
  <si>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</si>
  <si>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</si>
  <si>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</si>
  <si>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</si>
  <si>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</si>
  <si>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</si>
  <si>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</si>
  <si>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</si>
  <si>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</si>
  <si>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</si>
  <si>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</si>
  <si>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</si>
  <si>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</si>
  <si>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</si>
  <si>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</si>
  <si>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</si>
  <si>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</si>
  <si>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</si>
  <si>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</si>
  <si>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</si>
  <si>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</si>
  <si>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</si>
  <si>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</si>
  <si>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</si>
  <si>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</si>
  <si>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</si>
  <si>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</si>
  <si>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</si>
  <si>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</si>
  <si>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</si>
  <si>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</si>
  <si>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</si>
  <si>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</si>
  <si>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</si>
  <si>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</si>
  <si>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</si>
  <si>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</si>
  <si>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</si>
  <si>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</si>
  <si>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</si>
  <si>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</si>
  <si>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</si>
  <si>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</si>
  <si>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</si>
  <si>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</si>
  <si>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</si>
  <si>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</si>
  <si>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</si>
  <si>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</si>
  <si>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</si>
  <si>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</si>
  <si>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</si>
  <si>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</si>
  <si>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</si>
  <si>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</si>
  <si>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</si>
  <si>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</si>
  <si>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</si>
  <si>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</si>
  <si>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</si>
  <si>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</si>
  <si>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</si>
  <si>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</si>
  <si>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</si>
  <si>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</si>
  <si>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</si>
  <si>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</si>
  <si>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</si>
  <si>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</si>
  <si>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</si>
  <si>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</si>
  <si>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</si>
  <si>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</si>
  <si>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</si>
  <si>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</si>
  <si>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</si>
  <si>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</si>
  <si>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</si>
  <si>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</si>
  <si>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</si>
  <si>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</si>
  <si>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</si>
  <si>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</si>
  <si>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</si>
  <si>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</si>
  <si>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</si>
  <si>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</si>
  <si>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</si>
  <si>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</si>
  <si>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</si>
  <si>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</si>
  <si>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</si>
  <si>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</si>
  <si>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</si>
  <si>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</si>
  <si>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</si>
  <si>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</si>
  <si>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</si>
  <si>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</si>
  <si>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</si>
  <si>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</si>
  <si>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</si>
  <si>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</si>
  <si>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</si>
  <si>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</si>
  <si>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</si>
  <si>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</si>
  <si>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</si>
  <si>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</si>
  <si>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</si>
  <si>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</si>
  <si>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</si>
  <si>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</si>
  <si>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</si>
  <si>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</si>
  <si>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</si>
  <si>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</si>
  <si>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</si>
  <si>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</si>
  <si>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</si>
  <si>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</si>
  <si>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</si>
  <si>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</si>
  <si>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</si>
  <si>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</si>
  <si>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</si>
  <si>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</si>
  <si>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</si>
  <si>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</si>
  <si>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</si>
  <si>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</si>
  <si>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</si>
  <si>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</si>
  <si>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</si>
  <si>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</si>
  <si>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</si>
  <si>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</si>
  <si>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</si>
  <si>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</si>
  <si>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</si>
  <si>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</si>
  <si>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</si>
  <si>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</si>
  <si>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</si>
  <si>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</si>
  <si>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</si>
  <si>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</si>
  <si>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</si>
  <si>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</si>
  <si>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</si>
  <si>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</si>
  <si>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</si>
  <si>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</si>
  <si>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</si>
  <si>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</si>
  <si>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</si>
  <si>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</si>
  <si>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</si>
  <si>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</si>
  <si>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</si>
  <si>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</si>
  <si>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</si>
  <si>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</si>
  <si>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</si>
  <si>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</si>
  <si>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</si>
  <si>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</si>
  <si>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</si>
  <si>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</si>
  <si>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</si>
  <si>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</si>
  <si>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</si>
  <si>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</si>
  <si>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</si>
  <si>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</si>
  <si>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</si>
  <si>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</si>
  <si>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</si>
  <si>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</si>
  <si>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</si>
  <si>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</si>
  <si>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</si>
  <si>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</si>
  <si>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</si>
  <si>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</si>
  <si>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</si>
  <si>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</si>
  <si>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</si>
  <si>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</si>
  <si>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</si>
  <si>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</si>
  <si>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</si>
  <si>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</si>
  <si>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</si>
  <si>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</si>
  <si>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</si>
  <si>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</si>
  <si>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</si>
  <si>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</si>
  <si>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</si>
  <si>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</si>
  <si>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</si>
  <si>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</si>
  <si>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</si>
  <si>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</si>
  <si>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</si>
  <si>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</si>
  <si>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</si>
  <si>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</si>
  <si>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</si>
  <si>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</si>
  <si>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</si>
  <si>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</si>
  <si>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</si>
  <si>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</si>
  <si>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</si>
  <si>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</si>
  <si>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</si>
  <si>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</si>
  <si>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</si>
  <si>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</si>
  <si>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</si>
  <si>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</si>
  <si>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</si>
  <si>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</si>
  <si>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</si>
  <si>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</si>
  <si>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</si>
  <si>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</si>
  <si>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</si>
  <si>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</si>
  <si>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</si>
  <si>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</si>
  <si>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</si>
  <si>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</si>
  <si>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</si>
  <si>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</si>
  <si>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</si>
  <si>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</si>
  <si>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</si>
  <si>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</si>
  <si>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</si>
  <si>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</si>
  <si>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</si>
  <si>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</si>
  <si>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</si>
  <si>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</si>
  <si>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</si>
  <si>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</si>
  <si>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</si>
  <si>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</si>
  <si>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</si>
  <si>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</si>
  <si>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</si>
  <si>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</si>
  <si>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</si>
  <si>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</si>
  <si>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</si>
  <si>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</si>
  <si>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</si>
  <si>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</si>
  <si>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</si>
  <si>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</si>
  <si>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</si>
  <si>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</si>
  <si>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</si>
  <si>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</si>
  <si>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</si>
  <si>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</si>
  <si>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</si>
  <si>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</si>
  <si>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</si>
  <si>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</si>
  <si>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</si>
  <si>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</si>
  <si>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</si>
  <si>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</si>
  <si>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</si>
  <si>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</si>
  <si>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</si>
  <si>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</si>
  <si>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</si>
  <si>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</si>
  <si>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</si>
  <si>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</si>
  <si>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</si>
  <si>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</si>
  <si>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</si>
  <si>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</si>
  <si>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</si>
  <si>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</si>
  <si>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</si>
  <si>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</si>
  <si>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</si>
  <si>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</si>
  <si>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</si>
  <si>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</si>
  <si>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</si>
  <si>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</si>
  <si>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</si>
  <si>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</si>
  <si>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</si>
  <si>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</si>
  <si>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</si>
  <si>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</si>
  <si>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</si>
  <si>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</si>
  <si>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</si>
  <si>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</si>
  <si>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</si>
  <si>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</si>
  <si>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</si>
  <si>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</si>
  <si>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</si>
  <si>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</si>
  <si>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</si>
  <si>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</si>
  <si>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</si>
  <si>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</si>
  <si>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</si>
  <si>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</si>
  <si>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</si>
  <si>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</si>
  <si>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</si>
  <si>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</si>
  <si>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</si>
  <si>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</si>
  <si>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</si>
  <si>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</si>
  <si>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</si>
  <si>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</si>
  <si>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</si>
  <si>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</si>
  <si>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</si>
  <si>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</si>
  <si>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</si>
  <si>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</si>
  <si>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</si>
  <si>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</si>
  <si>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</si>
  <si>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</si>
  <si>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</si>
  <si>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</si>
  <si>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</si>
  <si>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</si>
  <si>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</si>
  <si>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</si>
  <si>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</si>
  <si>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</si>
  <si>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</si>
  <si>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</si>
  <si>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</si>
  <si>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</si>
  <si>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</si>
  <si>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</si>
  <si>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</si>
  <si>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</si>
  <si>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</si>
  <si>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</si>
  <si>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</si>
  <si>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</si>
  <si>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</si>
  <si>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</si>
  <si>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</si>
  <si>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</si>
  <si>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</si>
  <si>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</si>
  <si>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</si>
  <si>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</si>
  <si>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</si>
  <si>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</si>
  <si>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</si>
  <si>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</si>
  <si>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</si>
  <si>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</si>
  <si>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</si>
  <si>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</si>
  <si>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</si>
  <si>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</si>
  <si>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</si>
  <si>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</si>
  <si>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</si>
  <si>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</si>
  <si>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</si>
  <si>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</si>
  <si>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</si>
  <si>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</si>
  <si>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</si>
  <si>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</si>
  <si>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</si>
  <si>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</si>
  <si>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</si>
  <si>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</si>
  <si>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</si>
  <si>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</si>
  <si>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</si>
  <si>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</si>
  <si>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</si>
  <si>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</si>
  <si>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</si>
  <si>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</si>
  <si>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</si>
  <si>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</si>
  <si>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</si>
  <si>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</si>
  <si>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</si>
  <si>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</si>
  <si>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</si>
  <si>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</si>
  <si>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</si>
  <si>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</si>
  <si>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</si>
  <si>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</si>
  <si>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</si>
  <si>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</si>
  <si>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</si>
  <si>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</si>
  <si>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</si>
  <si>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</si>
  <si>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</si>
  <si>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</si>
  <si>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</si>
  <si>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</si>
  <si>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</si>
  <si>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</si>
  <si>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</si>
  <si>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</si>
  <si>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</si>
  <si>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</si>
  <si>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</si>
  <si>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</si>
  <si>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</si>
  <si>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</si>
  <si>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</si>
  <si>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</si>
  <si>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</si>
  <si>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</si>
  <si>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</si>
  <si>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</si>
  <si>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</si>
  <si>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</si>
  <si>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</si>
  <si>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</si>
  <si>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</si>
  <si>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</si>
  <si>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</si>
  <si>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</si>
  <si>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</si>
  <si>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</si>
  <si>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</si>
  <si>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</si>
  <si>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</si>
  <si>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</si>
  <si>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</si>
  <si>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</si>
  <si>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</si>
  <si>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</si>
  <si>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</si>
  <si>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</si>
  <si>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</si>
  <si>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</si>
  <si>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</si>
  <si>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</si>
  <si>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</si>
  <si>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</si>
  <si>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</si>
  <si>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</si>
  <si>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</si>
  <si>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</si>
  <si>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</si>
  <si>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</si>
  <si>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</si>
  <si>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</si>
  <si>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</si>
  <si>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</si>
  <si>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</si>
  <si>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</si>
  <si>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</si>
  <si>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</si>
  <si>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</si>
  <si>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</si>
  <si>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</si>
  <si>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</si>
  <si>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</si>
  <si>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</si>
  <si>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</si>
  <si>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</si>
  <si>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</si>
  <si>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</si>
  <si>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</si>
  <si>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</si>
  <si>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</si>
  <si>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</si>
  <si>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</si>
  <si>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</si>
  <si>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</si>
  <si>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</si>
  <si>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</si>
  <si>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</si>
  <si>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</si>
  <si>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</si>
  <si>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</si>
  <si>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</si>
  <si>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</si>
  <si>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</si>
  <si>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</si>
  <si>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</si>
  <si>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</si>
  <si>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</si>
  <si>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</si>
  <si>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</si>
  <si>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</si>
  <si>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</si>
  <si>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</si>
  <si>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</si>
  <si>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</si>
  <si>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</si>
  <si>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</si>
  <si>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</si>
  <si>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</si>
  <si>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</si>
  <si>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</si>
  <si>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</si>
  <si>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</si>
  <si>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</si>
  <si>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</si>
  <si>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</si>
  <si>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</si>
  <si>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</si>
  <si>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</si>
  <si>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</si>
  <si>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</si>
  <si>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</si>
  <si>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</si>
  <si>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</si>
  <si>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</si>
  <si>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</si>
  <si>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</si>
  <si>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</si>
  <si>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</si>
  <si>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</si>
  <si>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</si>
  <si>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</si>
  <si>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</si>
  <si>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</si>
  <si>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</si>
  <si>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</si>
  <si>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</si>
  <si>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</si>
  <si>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</si>
  <si>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</si>
  <si>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</si>
  <si>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</si>
  <si>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</si>
  <si>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</si>
  <si>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</si>
  <si>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</si>
  <si>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</si>
  <si>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</si>
  <si>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</si>
  <si>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</si>
  <si>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</si>
  <si>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</si>
  <si>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</si>
  <si>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</si>
  <si>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</si>
  <si>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</si>
  <si>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</si>
  <si>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</si>
  <si>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</si>
  <si>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</si>
  <si>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</si>
  <si>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</si>
  <si>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</si>
  <si>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</si>
  <si>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</si>
  <si>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</si>
  <si>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</si>
  <si>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</si>
  <si>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</si>
  <si>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</si>
  <si>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</si>
  <si>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</si>
  <si>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</si>
  <si>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</si>
  <si>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</si>
  <si>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</si>
  <si>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</si>
  <si>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</si>
  <si>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</si>
  <si>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</si>
  <si>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</si>
  <si>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</si>
  <si>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</si>
  <si>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</si>
  <si>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</si>
  <si>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</si>
  <si>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</si>
  <si>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</si>
  <si>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</si>
  <si>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</si>
  <si>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</si>
  <si>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</si>
  <si>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</si>
  <si>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</si>
  <si>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</si>
  <si>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</si>
  <si>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</si>
  <si>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</si>
  <si>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</si>
  <si>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</si>
  <si>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</si>
  <si>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</si>
  <si>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</si>
  <si>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</si>
  <si>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</si>
  <si>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</si>
  <si>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</si>
  <si>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</si>
  <si>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</si>
  <si>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</si>
  <si>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</si>
  <si>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</si>
  <si>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</si>
  <si>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</si>
  <si>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</si>
  <si>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</si>
  <si>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</si>
  <si>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</si>
  <si>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</si>
  <si>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</si>
  <si>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</si>
  <si>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</si>
  <si>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</si>
  <si>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</si>
  <si>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</si>
  <si>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</si>
  <si>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</si>
  <si>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</si>
  <si>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</si>
  <si>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</si>
  <si>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</si>
  <si>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</si>
  <si>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</si>
  <si>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</si>
  <si>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</si>
  <si>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</si>
  <si>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</si>
  <si>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</si>
  <si>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</si>
  <si>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</si>
  <si>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</si>
  <si>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</si>
  <si>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</si>
  <si>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</si>
  <si>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</si>
  <si>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</si>
  <si>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</si>
  <si>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</si>
  <si>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</si>
  <si>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</si>
  <si>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</si>
  <si>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</si>
  <si>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</si>
  <si>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</si>
  <si>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</si>
  <si>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</si>
  <si>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</si>
  <si>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</si>
  <si>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</si>
  <si>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</si>
  <si>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</si>
  <si>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</si>
  <si>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</si>
  <si>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</si>
  <si>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</si>
  <si>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</si>
  <si>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</si>
  <si>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</si>
  <si>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</si>
  <si>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</si>
  <si>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</si>
  <si>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</si>
  <si>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</si>
  <si>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</si>
  <si>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</si>
  <si>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</si>
  <si>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</si>
  <si>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</si>
  <si>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</si>
  <si>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</si>
  <si>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</si>
  <si>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</si>
  <si>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</si>
  <si>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</si>
  <si>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</si>
  <si>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</si>
  <si>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</si>
  <si>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</si>
  <si>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</si>
  <si>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</si>
  <si>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</si>
  <si>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</si>
  <si>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</si>
  <si>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</si>
  <si>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</si>
  <si>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</si>
  <si>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</si>
  <si>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</si>
  <si>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</si>
  <si>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</si>
  <si>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</si>
  <si>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</si>
  <si>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</si>
  <si>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</si>
  <si>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</si>
  <si>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</si>
  <si>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</si>
  <si>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</si>
  <si>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</si>
  <si>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</si>
  <si>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</si>
  <si>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</si>
  <si>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</si>
  <si>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</si>
  <si>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</si>
  <si>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</si>
  <si>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</si>
  <si>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</si>
  <si>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</si>
  <si>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</si>
  <si>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</si>
  <si>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</si>
  <si>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</si>
  <si>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</si>
  <si>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</si>
  <si>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</si>
  <si>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</si>
  <si>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</si>
  <si>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</si>
  <si>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</si>
  <si>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</si>
  <si>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</si>
  <si>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</si>
  <si>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</si>
  <si>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</si>
  <si>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</si>
  <si>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</si>
  <si>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</si>
  <si>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</si>
  <si>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</si>
  <si>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</si>
  <si>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</si>
  <si>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</si>
  <si>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</si>
  <si>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</si>
  <si>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</si>
  <si>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</si>
  <si>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</si>
  <si>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</si>
  <si>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</si>
  <si>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</si>
  <si>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</si>
  <si>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</si>
  <si>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</si>
  <si>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</si>
  <si>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</si>
  <si>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</si>
  <si>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</si>
  <si>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</si>
  <si>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</si>
  <si>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</si>
  <si>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</si>
  <si>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</si>
  <si>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</si>
  <si>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</si>
  <si>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</si>
  <si>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</si>
  <si>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</si>
  <si>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</si>
  <si>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</si>
  <si>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</si>
  <si>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</si>
  <si>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</si>
  <si>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</si>
  <si>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</si>
  <si>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</si>
  <si>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</si>
  <si>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</si>
  <si>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</si>
  <si>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</si>
  <si>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</si>
  <si>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</si>
  <si>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</si>
  <si>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</si>
  <si>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</si>
  <si>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</si>
  <si>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</si>
  <si>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</si>
  <si>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</si>
  <si>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</si>
  <si>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</si>
  <si>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</si>
  <si>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</si>
  <si>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</si>
  <si>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</si>
  <si>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</si>
  <si>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</si>
  <si>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</si>
  <si>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</si>
  <si>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</si>
  <si>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</si>
  <si>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</si>
  <si>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</si>
  <si>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</si>
  <si>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</si>
  <si>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</si>
  <si>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</si>
  <si>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</si>
  <si>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</si>
  <si>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</si>
  <si>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</si>
  <si>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</si>
  <si>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</si>
  <si>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</si>
  <si>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</si>
  <si>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</si>
  <si>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</si>
  <si>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</si>
  <si>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</si>
  <si>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</si>
  <si>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</si>
  <si>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</si>
  <si>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</si>
  <si>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</si>
  <si>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</si>
  <si>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</si>
  <si>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</si>
  <si>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</si>
  <si>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</si>
  <si>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</si>
  <si>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</si>
  <si>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</si>
  <si>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</si>
  <si>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</si>
  <si>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</si>
  <si>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</si>
  <si>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</si>
  <si>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</si>
  <si>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</si>
  <si>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</si>
  <si>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</si>
  <si>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</si>
  <si>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</si>
  <si>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</si>
  <si>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</si>
  <si>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</si>
  <si>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</si>
  <si>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</si>
  <si>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</si>
  <si>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</si>
  <si>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</si>
  <si>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</si>
  <si>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</si>
  <si>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</si>
  <si>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</si>
  <si>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</si>
  <si>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</si>
  <si>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</si>
  <si>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</si>
  <si>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</si>
  <si>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</si>
  <si>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</si>
  <si>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</si>
  <si>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</si>
  <si>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</si>
  <si>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</si>
  <si>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</si>
  <si>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</si>
  <si>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</si>
  <si>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</si>
  <si>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</si>
  <si>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</si>
  <si>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</si>
  <si>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</si>
  <si>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</si>
  <si>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</si>
  <si>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</si>
  <si>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</si>
  <si>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</si>
  <si>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</si>
  <si>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</si>
  <si>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</si>
  <si>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</si>
  <si>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</si>
  <si>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</si>
  <si>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</si>
  <si>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</si>
  <si>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</si>
  <si>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</si>
  <si>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</si>
  <si>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</si>
  <si>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</si>
  <si>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</si>
  <si>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</si>
  <si>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</si>
  <si>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</si>
  <si>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</si>
  <si>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</si>
  <si>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</si>
  <si>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</si>
  <si>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</si>
  <si>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</si>
  <si>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</si>
  <si>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</si>
  <si>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</si>
  <si>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</si>
  <si>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</si>
  <si>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</si>
  <si>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</si>
  <si>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</si>
  <si>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</si>
  <si>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</si>
  <si>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</si>
  <si>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</si>
  <si>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</si>
  <si>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</si>
  <si>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</si>
  <si>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</si>
  <si>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</si>
  <si>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</si>
  <si>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</si>
  <si>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</si>
  <si>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</si>
  <si>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</si>
  <si>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</si>
  <si>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</si>
  <si>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</si>
  <si>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</si>
  <si>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</si>
  <si>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</si>
  <si>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</si>
  <si>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</si>
  <si>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</si>
  <si>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</si>
  <si>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</si>
  <si>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</si>
  <si>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</si>
  <si>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</si>
  <si>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</si>
  <si>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</si>
  <si>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</si>
  <si>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</si>
  <si>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</si>
  <si>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</si>
  <si>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</si>
  <si>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</si>
  <si>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</si>
  <si>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</si>
  <si>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</si>
  <si>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</si>
  <si>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</si>
  <si>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</si>
  <si>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</si>
  <si>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</si>
  <si>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</si>
  <si>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</si>
  <si>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</si>
  <si>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</si>
  <si>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</si>
  <si>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</si>
  <si>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</si>
  <si>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</si>
  <si>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</si>
  <si>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</si>
  <si>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</si>
  <si>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</si>
  <si>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</si>
  <si>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</si>
  <si>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</si>
  <si>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</si>
  <si>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</si>
  <si>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</si>
  <si>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</si>
  <si>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</si>
  <si>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</si>
  <si>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</si>
  <si>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</si>
  <si>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</si>
  <si>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</si>
  <si>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</si>
  <si>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</si>
  <si>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</si>
  <si>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</si>
  <si>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</si>
  <si>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</si>
  <si>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</si>
  <si>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</si>
  <si>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</si>
  <si>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</si>
  <si>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</si>
  <si>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</si>
  <si>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</si>
  <si>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</si>
  <si>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</si>
  <si>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</si>
  <si>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</si>
  <si>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</si>
  <si>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</si>
  <si>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</si>
  <si>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</si>
  <si>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</si>
  <si>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</si>
  <si>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</si>
  <si>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</si>
  <si>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</si>
  <si>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</si>
  <si>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</si>
  <si>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</si>
  <si>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</si>
  <si>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</si>
  <si>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</si>
  <si>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</si>
  <si>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</si>
  <si>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</si>
  <si>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</si>
  <si>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</si>
  <si>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</si>
  <si>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</si>
  <si>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</si>
  <si>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</si>
  <si>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</si>
  <si>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</si>
  <si>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</si>
  <si>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</si>
  <si>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</si>
  <si>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</si>
  <si>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</si>
  <si>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</si>
  <si>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</si>
  <si>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</si>
  <si>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</si>
  <si>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</si>
  <si>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</si>
  <si>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</si>
  <si>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</si>
  <si>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</si>
  <si>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</si>
  <si>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</si>
  <si>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</si>
  <si>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</si>
  <si>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</si>
  <si>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</si>
  <si>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</si>
  <si>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</si>
  <si>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</si>
  <si>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</si>
  <si>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</si>
  <si>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</si>
  <si>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</si>
  <si>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</si>
  <si>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</si>
  <si>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</si>
  <si>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</si>
  <si>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</si>
  <si>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</si>
  <si>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</si>
  <si>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</si>
  <si>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</si>
  <si>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</si>
  <si>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</si>
  <si>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</si>
  <si>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</si>
  <si>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</si>
  <si>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</si>
  <si>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</si>
  <si>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</si>
  <si>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</si>
  <si>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</si>
  <si>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</si>
  <si>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</si>
  <si>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</si>
  <si>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</si>
  <si>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</si>
  <si>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</si>
  <si>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</si>
  <si>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</si>
  <si>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</si>
  <si>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</si>
  <si>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</si>
  <si>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</si>
  <si>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</si>
  <si>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</si>
  <si>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</si>
  <si>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</si>
  <si>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</si>
  <si>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</si>
  <si>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</si>
  <si>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</si>
  <si>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</si>
  <si>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</si>
  <si>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</si>
  <si>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</si>
  <si>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</si>
  <si>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</si>
  <si>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</si>
  <si>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</si>
  <si>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</si>
  <si>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</si>
  <si>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</si>
  <si>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</si>
  <si>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</si>
  <si>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</si>
  <si>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</si>
  <si>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</si>
  <si>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</si>
  <si>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</si>
  <si>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</si>
  <si>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</si>
  <si>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</si>
  <si>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</si>
  <si>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</si>
  <si>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</si>
  <si>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</si>
  <si>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</si>
  <si>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</si>
  <si>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</si>
  <si>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</si>
  <si>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</si>
  <si>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</si>
  <si>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</si>
  <si>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</si>
  <si>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</si>
  <si>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</si>
  <si>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</si>
  <si>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</si>
  <si>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</si>
  <si>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</si>
  <si>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</si>
  <si>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</si>
  <si>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</si>
  <si>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</si>
  <si>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</si>
  <si>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</si>
  <si>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</si>
  <si>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</si>
  <si>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</si>
  <si>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</si>
  <si>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</si>
  <si>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</si>
  <si>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</si>
  <si>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</si>
  <si>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</si>
  <si>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</si>
  <si>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</si>
  <si>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</si>
  <si>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</si>
  <si>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</si>
  <si>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</si>
  <si>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</si>
  <si>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</si>
  <si>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</si>
  <si>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</si>
  <si>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</si>
  <si>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</si>
  <si>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</si>
  <si>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</si>
  <si>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</si>
  <si>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</si>
  <si>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</si>
  <si>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</si>
  <si>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</si>
  <si>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</si>
  <si>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</si>
  <si>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</si>
  <si>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</si>
  <si>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</si>
  <si>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</si>
  <si>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</si>
  <si>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</si>
  <si>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</si>
  <si>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</si>
  <si>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</si>
  <si>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</si>
  <si>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</si>
  <si>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</si>
  <si>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</si>
  <si>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</si>
  <si>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</si>
  <si>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</si>
  <si>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</si>
  <si>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</si>
  <si>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</si>
  <si>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</si>
  <si>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</si>
  <si>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</si>
  <si>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</si>
  <si>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</si>
  <si>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</si>
  <si>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</si>
  <si>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</si>
  <si>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</si>
  <si>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</si>
  <si>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</si>
  <si>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</si>
  <si>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</si>
  <si>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</si>
  <si>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</si>
  <si>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</si>
  <si>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</si>
  <si>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</si>
  <si>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</si>
  <si>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</si>
  <si>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</si>
  <si>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</si>
  <si>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</si>
  <si>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</si>
  <si>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</si>
  <si>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</si>
  <si>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</si>
  <si>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</si>
  <si>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</si>
  <si>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</si>
  <si>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</si>
  <si>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</si>
  <si>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</si>
  <si>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</si>
  <si>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</si>
  <si>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</si>
  <si>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</si>
  <si>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</si>
  <si>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</si>
  <si>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</si>
  <si>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</si>
  <si>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</si>
  <si>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</si>
  <si>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</si>
  <si>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</si>
  <si>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</si>
  <si>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</si>
  <si>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</si>
  <si>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</si>
  <si>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</si>
  <si>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</si>
  <si>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</si>
  <si>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</si>
  <si>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</si>
  <si>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</si>
  <si>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</si>
  <si>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</si>
  <si>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</si>
  <si>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</si>
  <si>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</si>
  <si>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</si>
  <si>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</si>
  <si>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</si>
  <si>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</si>
  <si>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</si>
  <si>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</si>
  <si>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</si>
  <si>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</si>
  <si>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</si>
  <si>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</si>
  <si>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</si>
  <si>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</si>
  <si>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</si>
  <si>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</si>
  <si>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</si>
  <si>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</si>
  <si>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</si>
  <si>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</si>
  <si>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</si>
  <si>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</si>
  <si>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</si>
  <si>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</si>
  <si>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</si>
  <si>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</si>
  <si>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</si>
  <si>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</si>
  <si>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</si>
  <si>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</si>
  <si>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</si>
  <si>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</si>
  <si>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</si>
  <si>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</si>
  <si>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</si>
  <si>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</si>
  <si>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</si>
  <si>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</si>
  <si>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</si>
  <si>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</si>
  <si>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</si>
  <si>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</si>
  <si>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</si>
  <si>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</si>
  <si>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</si>
  <si>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</si>
  <si>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</si>
  <si>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</si>
  <si>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</si>
  <si>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</si>
  <si>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</si>
  <si>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</si>
  <si>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</si>
  <si>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</si>
  <si>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</si>
  <si>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</si>
  <si>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</si>
  <si>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</si>
  <si>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</si>
  <si>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</si>
  <si>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</si>
  <si>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</si>
  <si>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</si>
  <si>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</si>
  <si>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</si>
  <si>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</si>
  <si>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</si>
  <si>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</si>
  <si>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</si>
  <si>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</si>
  <si>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</si>
  <si>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</si>
  <si>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</si>
  <si>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</si>
  <si>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</si>
  <si>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</si>
  <si>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</si>
  <si>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</si>
  <si>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</si>
  <si>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</si>
  <si>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</si>
  <si>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</si>
  <si>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</si>
  <si>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</si>
  <si>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</si>
  <si>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</si>
  <si>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</si>
  <si>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</si>
  <si>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</si>
  <si>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</si>
  <si>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</si>
  <si>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</si>
  <si>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</si>
  <si>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</si>
  <si>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</si>
  <si>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</si>
  <si>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</si>
  <si>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</si>
  <si>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</si>
  <si>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</si>
  <si>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</si>
  <si>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</si>
  <si>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</si>
  <si>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</si>
  <si>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</si>
  <si>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</si>
  <si>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</si>
  <si>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</si>
  <si>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</si>
  <si>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</si>
  <si>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</si>
  <si>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</si>
  <si>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</si>
  <si>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</si>
  <si>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</si>
  <si>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</si>
  <si>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</si>
  <si>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</si>
  <si>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</si>
  <si>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</si>
  <si>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</si>
  <si>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</si>
  <si>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</si>
  <si>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</si>
  <si>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</si>
  <si>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</si>
  <si>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</si>
  <si>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</si>
  <si>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</si>
  <si>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</si>
  <si>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</si>
  <si>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</si>
  <si>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</si>
  <si>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</si>
  <si>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</si>
  <si>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</si>
  <si>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</si>
  <si>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</si>
  <si>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</si>
  <si>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</si>
  <si>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</si>
  <si>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</si>
  <si>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</si>
  <si>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</si>
  <si>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</si>
  <si>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</si>
  <si>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</si>
  <si>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</si>
  <si>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</si>
  <si>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</si>
  <si>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</si>
  <si>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</si>
  <si>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</si>
  <si>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</si>
  <si>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</si>
  <si>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</si>
  <si>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</si>
  <si>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</si>
  <si>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</si>
  <si>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</si>
  <si>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</si>
  <si>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</si>
  <si>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</si>
  <si>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</si>
  <si>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</si>
  <si>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</si>
  <si>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</si>
  <si>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</si>
  <si>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</si>
  <si>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</si>
  <si>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</si>
  <si>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</si>
  <si>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</si>
  <si>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</si>
  <si>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</si>
  <si>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</si>
  <si>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</si>
  <si>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</si>
  <si>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</si>
  <si>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</si>
  <si>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</si>
  <si>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</si>
  <si>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</si>
  <si>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</si>
  <si>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</si>
  <si>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</si>
  <si>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</si>
  <si>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</si>
  <si>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</si>
  <si>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</si>
  <si>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</si>
  <si>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</si>
  <si>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</si>
  <si>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</si>
  <si>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</si>
  <si>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</si>
  <si>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</si>
  <si>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</si>
  <si>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</si>
  <si>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</si>
  <si>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</si>
  <si>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</si>
  <si>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</si>
  <si>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</si>
  <si>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</si>
  <si>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</si>
  <si>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</si>
  <si>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</si>
  <si>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</si>
  <si>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</si>
  <si>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</si>
  <si>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</si>
  <si>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</si>
  <si>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</si>
  <si>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</si>
  <si>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</si>
  <si>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</si>
  <si>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</si>
  <si>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</si>
  <si>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</si>
  <si>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</si>
  <si>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</si>
  <si>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</si>
  <si>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</si>
  <si>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</si>
  <si>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</si>
  <si>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</si>
  <si>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</si>
  <si>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</si>
  <si>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</si>
  <si>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</si>
  <si>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</si>
  <si>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</si>
  <si>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</si>
  <si>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</si>
  <si>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</si>
  <si>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</si>
  <si>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</si>
  <si>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</si>
  <si>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</si>
  <si>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</si>
  <si>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</si>
  <si>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</si>
  <si>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</si>
  <si>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</si>
  <si>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</si>
  <si>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</si>
  <si>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</si>
  <si>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</si>
  <si>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</si>
  <si>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</si>
  <si>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</si>
  <si>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</si>
  <si>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</si>
  <si>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</si>
  <si>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</si>
  <si>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</si>
  <si>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</si>
  <si>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</si>
  <si>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</si>
  <si>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</si>
  <si>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</si>
  <si>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</si>
  <si>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</si>
  <si>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</si>
  <si>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</si>
  <si>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</si>
  <si>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</si>
  <si>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</si>
  <si>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</si>
  <si>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</si>
  <si>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</si>
  <si>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</si>
  <si>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</si>
  <si>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</si>
  <si>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</si>
  <si>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</si>
  <si>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</si>
  <si>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</si>
  <si>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</si>
  <si>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</si>
  <si>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</si>
  <si>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</si>
  <si>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</si>
  <si>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</si>
  <si>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</si>
  <si>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</si>
  <si>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</si>
  <si>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</si>
  <si>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</si>
  <si>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</si>
  <si>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</si>
  <si>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</si>
  <si>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</si>
  <si>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</si>
  <si>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</si>
  <si>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</si>
  <si>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</si>
  <si>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</si>
  <si>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</si>
  <si>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</si>
  <si>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</si>
  <si>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</si>
  <si>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</si>
  <si>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</si>
  <si>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</si>
  <si>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</si>
  <si>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</si>
  <si>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</si>
  <si>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</si>
  <si>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</si>
  <si>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</si>
  <si>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</si>
  <si>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</si>
  <si>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</si>
  <si>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</si>
  <si>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</si>
  <si>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</si>
  <si>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</si>
  <si>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</si>
  <si>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</si>
  <si>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</si>
  <si>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</si>
  <si>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</si>
  <si>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</si>
  <si>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</si>
  <si>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</si>
  <si>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</si>
  <si>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</si>
  <si>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</si>
  <si>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</si>
  <si>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</si>
  <si>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</si>
  <si>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</si>
  <si>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</si>
  <si>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</si>
  <si>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</si>
  <si>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</si>
  <si>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</si>
  <si>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</si>
  <si>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</si>
  <si>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</si>
  <si>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</si>
  <si>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</si>
  <si>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</si>
  <si>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</si>
  <si>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</si>
  <si>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</si>
  <si>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</si>
  <si>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</si>
  <si>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</si>
  <si>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</si>
  <si>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</si>
  <si>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</si>
  <si>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</si>
  <si>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</si>
  <si>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</si>
  <si>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</si>
  <si>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</si>
  <si>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</si>
  <si>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</si>
  <si>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</si>
  <si>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</si>
  <si>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</si>
  <si>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</si>
  <si>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</si>
  <si>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</si>
  <si>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</si>
  <si>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</si>
  <si>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</si>
  <si>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</si>
  <si>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</si>
  <si>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</si>
  <si>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</si>
  <si>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</si>
  <si>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</si>
  <si>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</si>
  <si>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</si>
  <si>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</si>
  <si>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</si>
  <si>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</si>
  <si>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</si>
  <si>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</si>
  <si>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</si>
  <si>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</si>
  <si>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</si>
  <si>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</si>
  <si>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</si>
  <si>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</si>
  <si>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</si>
  <si>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</si>
  <si>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</si>
  <si>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</si>
  <si>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</si>
  <si>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</si>
  <si>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</si>
  <si>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</si>
  <si>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</si>
  <si>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</si>
  <si>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</si>
  <si>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</si>
  <si>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</si>
  <si>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</si>
  <si>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</si>
  <si>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</si>
  <si>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</si>
  <si>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</si>
  <si>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</si>
  <si>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</si>
  <si>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</si>
  <si>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</si>
  <si>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</si>
  <si>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</si>
  <si>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</si>
  <si>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</si>
  <si>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</si>
  <si>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</si>
  <si>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</si>
  <si>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</si>
  <si>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</si>
  <si>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</si>
  <si>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</si>
  <si>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</si>
  <si>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</si>
  <si>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</si>
  <si>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</si>
  <si>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</si>
  <si>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</si>
  <si>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</si>
  <si>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</si>
  <si>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</si>
  <si>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</si>
  <si>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</si>
  <si>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</si>
  <si>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</si>
  <si>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</si>
  <si>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</si>
  <si>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</si>
  <si>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</si>
  <si>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</si>
  <si>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</si>
  <si>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</si>
  <si>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</si>
  <si>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</si>
  <si>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</si>
  <si>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</si>
  <si>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</si>
  <si>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</si>
  <si>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</si>
  <si>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</si>
  <si>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</si>
  <si>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</si>
  <si>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</si>
  <si>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</si>
  <si>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</si>
  <si>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</si>
  <si>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</si>
  <si>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</si>
  <si>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</si>
  <si>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</si>
  <si>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</si>
  <si>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</si>
  <si>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</si>
  <si>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</si>
  <si>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</si>
  <si>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</si>
  <si>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</si>
  <si>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</si>
  <si>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</si>
  <si>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</si>
  <si>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</si>
  <si>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</si>
  <si>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</si>
  <si>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</si>
  <si>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</si>
  <si>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</si>
  <si>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</si>
  <si>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</si>
  <si>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</si>
  <si>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</si>
  <si>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</si>
  <si>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</si>
  <si>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</si>
  <si>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</si>
  <si>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</si>
  <si>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</si>
  <si>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</si>
  <si>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</si>
  <si>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</si>
  <si>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</si>
  <si>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</si>
  <si>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</si>
  <si>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</si>
  <si>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</si>
  <si>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</si>
  <si>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</si>
  <si>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</si>
  <si>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</si>
  <si>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</si>
  <si>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</si>
  <si>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</si>
  <si>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</si>
  <si>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</si>
  <si>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</si>
  <si>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</si>
  <si>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</si>
  <si>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</si>
  <si>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</si>
  <si>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</si>
  <si>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</si>
  <si>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</si>
  <si>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</si>
  <si>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</si>
  <si>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</si>
  <si>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</si>
  <si>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</si>
  <si>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</si>
  <si>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</si>
  <si>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</si>
  <si>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</si>
  <si>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</si>
  <si>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</si>
  <si>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</si>
  <si>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</si>
  <si>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</si>
  <si>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</si>
  <si>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</si>
  <si>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</si>
  <si>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</si>
  <si>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</si>
  <si>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</si>
  <si>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</si>
  <si>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</si>
  <si>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</si>
  <si>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</si>
  <si>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</si>
  <si>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</si>
  <si>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</si>
  <si>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</si>
  <si>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</si>
  <si>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</si>
  <si>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</si>
  <si>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</si>
  <si>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</si>
  <si>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</si>
  <si>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</si>
  <si>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</si>
  <si>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</si>
  <si>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</si>
  <si>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</si>
  <si>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</si>
  <si>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</si>
  <si>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</si>
  <si>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</si>
  <si>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</si>
  <si>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</si>
  <si>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</si>
  <si>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</si>
  <si>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</si>
  <si>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</si>
  <si>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</si>
  <si>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</si>
  <si>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</si>
  <si>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</si>
  <si>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</si>
  <si>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</si>
  <si>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</si>
  <si>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</si>
  <si>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</si>
  <si>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</si>
  <si>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</si>
  <si>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</si>
  <si>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</si>
  <si>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</si>
  <si>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</si>
  <si>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</si>
  <si>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</si>
  <si>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</si>
  <si>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</si>
  <si>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</si>
  <si>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</si>
  <si>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</si>
  <si>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</si>
  <si>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</si>
  <si>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</si>
  <si>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</si>
  <si>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</si>
  <si>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</si>
  <si>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</si>
  <si>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</si>
  <si>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</si>
  <si>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</si>
  <si>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</si>
  <si>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</si>
  <si>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</si>
  <si>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</si>
  <si>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</si>
  <si>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</si>
  <si>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</si>
  <si>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</si>
  <si>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</si>
  <si>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</si>
  <si>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</si>
  <si>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</si>
  <si>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</si>
  <si>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</si>
  <si>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</si>
  <si>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</si>
  <si>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</si>
  <si>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</si>
  <si>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</si>
  <si>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</si>
  <si>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</si>
  <si>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</si>
  <si>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</si>
  <si>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</si>
  <si>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</si>
  <si>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</si>
  <si>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</si>
  <si>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</si>
  <si>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</si>
  <si>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</si>
  <si>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</si>
  <si>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</si>
  <si>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</si>
  <si>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</si>
  <si>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</si>
  <si>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</si>
  <si>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</si>
  <si>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</si>
  <si>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</si>
  <si>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</si>
  <si>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</si>
  <si>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</si>
  <si>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</si>
  <si>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</si>
  <si>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</si>
  <si>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</si>
  <si>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</si>
  <si>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</si>
  <si>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</si>
  <si>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</si>
  <si>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</si>
  <si>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</si>
  <si>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</si>
  <si>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</si>
  <si>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</si>
  <si>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</si>
  <si>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</si>
  <si>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</si>
  <si>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</si>
  <si>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</si>
  <si>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</si>
  <si>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</si>
  <si>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</si>
  <si>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</si>
  <si>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</si>
  <si>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</si>
  <si>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</si>
  <si>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</si>
  <si>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</si>
  <si>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</si>
  <si>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</si>
  <si>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</si>
  <si>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</si>
  <si>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</si>
  <si>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</si>
  <si>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</si>
  <si>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</si>
  <si>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</si>
  <si>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</si>
  <si>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</si>
  <si>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</si>
  <si>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</si>
  <si>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</si>
  <si>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</si>
  <si>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</si>
  <si>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</si>
  <si>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</si>
  <si>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</si>
  <si>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</si>
  <si>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</si>
  <si>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</si>
  <si>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</si>
  <si>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</si>
  <si>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</si>
  <si>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</si>
  <si>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</si>
  <si>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</si>
  <si>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</si>
  <si>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</si>
  <si>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</si>
  <si>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</si>
  <si>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</si>
  <si>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</si>
  <si>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</si>
  <si>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</si>
  <si>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</si>
  <si>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</si>
  <si>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</si>
  <si>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</si>
  <si>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</si>
  <si>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</si>
  <si>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</si>
  <si>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</si>
  <si>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</si>
  <si>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</si>
  <si>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</si>
  <si>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</si>
  <si>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</si>
  <si>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</si>
  <si>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</si>
  <si>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</si>
  <si>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</si>
  <si>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</si>
  <si>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</si>
  <si>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</si>
  <si>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</si>
  <si>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</si>
  <si>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</si>
  <si>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</si>
  <si>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</si>
  <si>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</si>
  <si>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</si>
  <si>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</si>
  <si>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</si>
  <si>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</si>
  <si>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</si>
  <si>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</si>
  <si>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</si>
  <si>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</si>
  <si>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</si>
  <si>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</si>
  <si>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</si>
  <si>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</si>
  <si>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</si>
  <si>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</si>
  <si>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</si>
  <si>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</si>
  <si>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</si>
  <si>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</si>
  <si>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</si>
  <si>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</si>
  <si>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</si>
  <si>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</si>
  <si>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</si>
  <si>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</si>
  <si>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</si>
  <si>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</si>
  <si>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</si>
  <si>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</si>
  <si>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</si>
  <si>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</si>
  <si>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</si>
  <si>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</si>
  <si>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</si>
  <si>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</si>
  <si>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</si>
  <si>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</si>
  <si>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</si>
  <si>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</si>
  <si>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</si>
  <si>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</si>
  <si>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</si>
  <si>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</si>
  <si>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</si>
  <si>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</si>
  <si>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</si>
  <si>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</si>
  <si>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</si>
  <si>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</si>
  <si>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</si>
  <si>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</si>
  <si>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</si>
  <si>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</si>
  <si>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</si>
  <si>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</si>
  <si>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</si>
  <si>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</si>
  <si>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</si>
  <si>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</si>
  <si>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</si>
  <si>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</si>
  <si>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</si>
  <si>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</si>
  <si>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</si>
  <si>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</si>
  <si>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</si>
  <si>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</si>
  <si>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</si>
  <si>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</si>
  <si>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</si>
  <si>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</si>
  <si>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</si>
  <si>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</si>
  <si>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</si>
  <si>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</si>
  <si>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</si>
  <si>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</si>
  <si>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</si>
  <si>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</si>
  <si>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</si>
  <si>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</si>
  <si>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</si>
  <si>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</si>
  <si>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</si>
  <si>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</si>
  <si>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</si>
  <si>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</si>
  <si>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</si>
  <si>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</si>
  <si>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</si>
  <si>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</si>
  <si>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</si>
  <si>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</si>
  <si>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</si>
  <si>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</si>
  <si>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</si>
  <si>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</si>
  <si>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</si>
  <si>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</si>
  <si>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</si>
  <si>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</si>
  <si>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</si>
  <si>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</si>
  <si>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</si>
  <si>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</si>
  <si>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</si>
  <si>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</si>
  <si>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</si>
  <si>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</si>
  <si>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</si>
  <si>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</si>
  <si>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</si>
  <si>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</si>
  <si>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</si>
  <si>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</si>
  <si>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</si>
  <si>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</si>
  <si>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</si>
  <si>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</si>
  <si>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</si>
  <si>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</si>
  <si>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</si>
  <si>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</si>
  <si>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</si>
  <si>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</si>
  <si>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</si>
  <si>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</si>
  <si>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</si>
  <si>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</si>
  <si>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</si>
  <si>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</si>
  <si>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</si>
  <si>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</si>
  <si>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</si>
  <si>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</si>
  <si>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</si>
  <si>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</si>
  <si>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</si>
  <si>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</si>
  <si>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</si>
  <si>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</si>
  <si>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</si>
  <si>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</si>
  <si>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</si>
  <si>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</si>
  <si>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</si>
  <si>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</si>
  <si>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</si>
  <si>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</si>
  <si>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</si>
  <si>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</si>
  <si>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</si>
  <si>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</si>
  <si>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</si>
  <si>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</si>
  <si>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</si>
  <si>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</si>
  <si>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</si>
  <si>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</si>
  <si>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</si>
  <si>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</si>
  <si>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</si>
  <si>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</si>
  <si>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</si>
  <si>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</si>
  <si>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</si>
  <si>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</si>
  <si>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</si>
  <si>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</si>
  <si>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</si>
  <si>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</si>
  <si>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</si>
  <si>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</si>
  <si>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</si>
  <si>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</si>
  <si>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</si>
  <si>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</si>
  <si>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</si>
  <si>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</si>
  <si>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</si>
  <si>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</si>
  <si>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</si>
  <si>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</si>
  <si>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</si>
  <si>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</si>
  <si>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</si>
  <si>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</si>
  <si>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</si>
  <si>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</si>
  <si>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</si>
  <si>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</si>
  <si>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</si>
  <si>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</si>
  <si>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</si>
  <si>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</si>
  <si>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</si>
  <si>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</si>
  <si>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</si>
  <si>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</si>
  <si>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</si>
  <si>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</si>
  <si>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</si>
  <si>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</si>
  <si>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</si>
  <si>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</si>
  <si>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</si>
  <si>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</si>
  <si>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</si>
  <si>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</si>
  <si>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</si>
  <si>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</si>
  <si>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</si>
  <si>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</si>
  <si>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</si>
  <si>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</si>
  <si>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</si>
  <si>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</si>
  <si>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</si>
  <si>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</si>
  <si>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</si>
  <si>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</si>
  <si>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</si>
  <si>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</si>
  <si>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</si>
  <si>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</si>
  <si>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</si>
  <si>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</si>
  <si>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</si>
  <si>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</si>
  <si>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</si>
  <si>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</si>
  <si>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</si>
  <si>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</si>
  <si>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</si>
  <si>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</si>
  <si>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</si>
  <si>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</si>
  <si>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</si>
  <si>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</si>
  <si>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</si>
  <si>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</si>
  <si>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</si>
  <si>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</si>
  <si>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</si>
  <si>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</si>
  <si>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</si>
  <si>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</si>
  <si>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</si>
  <si>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</si>
  <si>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</si>
  <si>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</si>
  <si>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</si>
  <si>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</si>
  <si>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</si>
  <si>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</si>
  <si>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</si>
  <si>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</si>
  <si>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</si>
  <si>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</si>
  <si>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</si>
  <si>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</si>
  <si>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</si>
  <si>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</si>
  <si>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</si>
  <si>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</si>
  <si>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</si>
  <si>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</si>
  <si>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</si>
  <si>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</si>
  <si>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</si>
  <si>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</si>
  <si>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</si>
  <si>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</si>
  <si>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</si>
  <si>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</si>
  <si>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</si>
  <si>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</si>
  <si>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</si>
  <si>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</si>
  <si>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</si>
  <si>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</si>
  <si>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</si>
  <si>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</si>
  <si>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</si>
  <si>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</si>
  <si>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</si>
  <si>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</si>
  <si>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</si>
  <si>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</si>
  <si>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</si>
  <si>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</si>
  <si>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</si>
  <si>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</si>
  <si>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</si>
  <si>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</si>
  <si>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</si>
  <si>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</si>
  <si>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</si>
  <si>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</si>
  <si>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</si>
  <si>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</si>
  <si>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</si>
  <si>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</si>
  <si>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</si>
  <si>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</si>
  <si>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</si>
  <si>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</si>
  <si>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</si>
  <si>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</si>
  <si>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</si>
  <si>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</si>
  <si>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</si>
  <si>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</si>
  <si>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</si>
  <si>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</si>
  <si>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</si>
  <si>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</si>
  <si>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</si>
  <si>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</si>
  <si>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</si>
  <si>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</si>
  <si>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</si>
  <si>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</si>
  <si>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</si>
  <si>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</si>
  <si>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</si>
  <si>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</si>
  <si>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</si>
  <si>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</si>
  <si>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</si>
  <si>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</si>
  <si>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</si>
  <si>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</si>
  <si>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</si>
  <si>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</si>
  <si>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</si>
  <si>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</si>
  <si>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</si>
  <si>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</si>
  <si>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</si>
  <si>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</si>
  <si>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</si>
  <si>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</si>
  <si>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</si>
  <si>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</si>
  <si>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</si>
  <si>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</si>
  <si>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</si>
  <si>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</si>
  <si>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</si>
  <si>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</si>
  <si>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</si>
  <si>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</si>
  <si>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</si>
  <si>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</si>
  <si>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</si>
  <si>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</si>
  <si>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</si>
  <si>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</si>
  <si>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</si>
  <si>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</si>
  <si>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</si>
  <si>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</si>
  <si>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</si>
  <si>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</si>
  <si>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</si>
  <si>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</si>
  <si>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</si>
  <si>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</si>
  <si>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</si>
  <si>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</si>
  <si>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</si>
  <si>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</si>
  <si>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</si>
  <si>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</si>
  <si>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</si>
  <si>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</si>
  <si>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</si>
  <si>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</si>
  <si>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</si>
  <si>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</si>
  <si>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</si>
  <si>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</si>
  <si>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</si>
  <si>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</si>
  <si>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</si>
  <si>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</si>
  <si>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</si>
  <si>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</si>
  <si>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</si>
  <si>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</si>
  <si>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</si>
  <si>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</si>
  <si>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</si>
  <si>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</si>
  <si>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</si>
  <si>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</si>
  <si>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</si>
  <si>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</si>
  <si>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</si>
  <si>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</si>
  <si>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</si>
  <si>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</si>
  <si>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</si>
  <si>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</si>
  <si>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</si>
  <si>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</si>
  <si>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</si>
  <si>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</si>
  <si>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</si>
  <si>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</si>
  <si>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</si>
  <si>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</si>
  <si>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</si>
  <si>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</si>
  <si>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</si>
  <si>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</si>
  <si>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</si>
  <si>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</si>
  <si>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</si>
  <si>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</si>
  <si>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</si>
  <si>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</si>
  <si>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</si>
  <si>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</si>
  <si>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</si>
  <si>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</si>
  <si>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</si>
  <si>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</si>
  <si>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</si>
  <si>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</si>
  <si>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</si>
  <si>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</si>
  <si>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</si>
  <si>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</si>
  <si>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</si>
  <si>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</si>
  <si>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</si>
  <si>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</si>
  <si>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</si>
  <si>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</si>
  <si>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</si>
  <si>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</si>
  <si>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</si>
  <si>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</si>
  <si>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</si>
  <si>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</si>
  <si>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</si>
  <si>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</si>
  <si>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</si>
  <si>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</si>
  <si>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</si>
  <si>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</si>
  <si>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</si>
  <si>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</si>
  <si>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</si>
  <si>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</si>
  <si>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</si>
  <si>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</si>
  <si>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</si>
  <si>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</si>
  <si>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</si>
  <si>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</si>
  <si>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</si>
  <si>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</si>
  <si>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</si>
  <si>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</si>
  <si>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</si>
  <si>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</si>
  <si>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</si>
  <si>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</si>
  <si>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</si>
  <si>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</si>
  <si>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</si>
  <si>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</si>
  <si>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</si>
  <si>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</si>
  <si>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</si>
  <si>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</si>
  <si>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</si>
  <si>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</si>
  <si>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</si>
  <si>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</si>
  <si>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</si>
  <si>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</si>
  <si>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</si>
  <si>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</si>
  <si>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</si>
  <si>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</si>
  <si>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</si>
  <si>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</si>
  <si>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</si>
  <si>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</si>
  <si>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</si>
  <si>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</si>
  <si>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</si>
  <si>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</si>
  <si>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</si>
  <si>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</si>
  <si>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</si>
  <si>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</si>
  <si>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</si>
  <si>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</si>
  <si>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</si>
  <si>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</si>
  <si>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</si>
  <si>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</si>
  <si>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</si>
  <si>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</si>
  <si>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</si>
  <si>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</si>
  <si>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</si>
  <si>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</si>
  <si>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</si>
  <si>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</si>
  <si>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</si>
  <si>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</si>
  <si>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</si>
  <si>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</si>
  <si>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</si>
  <si>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</si>
  <si>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</si>
  <si>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</si>
  <si>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</si>
  <si>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</si>
  <si>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</si>
  <si>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</si>
  <si>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</si>
  <si>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</si>
  <si>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</si>
  <si>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</si>
  <si>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</si>
  <si>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</si>
  <si>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</si>
  <si>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</si>
  <si>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</si>
  <si>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</si>
  <si>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</si>
  <si>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</si>
  <si>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</si>
  <si>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</si>
  <si>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</si>
  <si>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</si>
  <si>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</si>
  <si>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</si>
  <si>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</si>
  <si>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</si>
  <si>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</si>
  <si>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</si>
  <si>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</si>
  <si>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</si>
  <si>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</si>
  <si>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</si>
  <si>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</si>
  <si>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</si>
  <si>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</si>
  <si>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</si>
  <si>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</si>
  <si>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</si>
  <si>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</si>
  <si>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</si>
  <si>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</si>
  <si>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</si>
  <si>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</si>
  <si>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</si>
  <si>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</si>
  <si>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</si>
  <si>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</si>
  <si>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</si>
  <si>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</si>
  <si>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</si>
  <si>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</si>
  <si>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</si>
  <si>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</si>
  <si>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</si>
  <si>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</si>
  <si>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</si>
  <si>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</si>
  <si>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</si>
  <si>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</si>
  <si>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</si>
  <si>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</si>
  <si>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</si>
  <si>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</si>
  <si>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</si>
  <si>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</si>
  <si>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</si>
  <si>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</si>
  <si>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</si>
  <si>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</si>
  <si>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</si>
  <si>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</si>
  <si>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</si>
  <si>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</si>
  <si>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</si>
  <si>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</si>
  <si>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</si>
  <si>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</si>
  <si>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</si>
  <si>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</si>
  <si>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</si>
  <si>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</si>
  <si>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</si>
  <si>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</si>
  <si>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</si>
  <si>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</si>
  <si>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</si>
  <si>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</si>
  <si>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</si>
  <si>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</si>
  <si>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</si>
  <si>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</si>
  <si>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</si>
  <si>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</si>
  <si>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</si>
  <si>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</si>
  <si>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</si>
  <si>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</si>
  <si>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</si>
  <si>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</si>
  <si>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</si>
  <si>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</si>
  <si>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</si>
  <si>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</si>
  <si>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</si>
  <si>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</si>
  <si>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</si>
  <si>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</si>
  <si>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</si>
  <si>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</si>
  <si>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</si>
  <si>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</si>
  <si>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</si>
  <si>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</si>
  <si>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</si>
  <si>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</si>
  <si>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</si>
  <si>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</si>
  <si>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</si>
  <si>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</si>
  <si>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</si>
  <si>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</si>
  <si>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</si>
  <si>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</si>
  <si>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</si>
  <si>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</si>
  <si>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</si>
  <si>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</si>
  <si>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</si>
  <si>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</si>
  <si>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</si>
  <si>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</si>
  <si>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</si>
  <si>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</si>
  <si>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</si>
  <si>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</si>
  <si>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</si>
  <si>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</si>
  <si>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</si>
  <si>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</si>
  <si>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</si>
  <si>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</si>
  <si>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</si>
  <si>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</si>
  <si>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</si>
  <si>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</si>
  <si>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</si>
  <si>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</si>
  <si>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</si>
  <si>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</si>
  <si>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</si>
  <si>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</si>
  <si>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</si>
  <si>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</si>
  <si>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</si>
  <si>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</si>
  <si>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</si>
  <si>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</si>
  <si>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</si>
  <si>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</si>
  <si>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</si>
  <si>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</si>
  <si>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</si>
  <si>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</si>
  <si>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</si>
  <si>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</si>
  <si>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</si>
  <si>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</si>
  <si>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</si>
  <si>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</si>
  <si>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</si>
  <si>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</si>
  <si>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</si>
  <si>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</si>
  <si>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</si>
  <si>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</si>
  <si>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</si>
  <si>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</si>
  <si>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</si>
  <si>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</si>
  <si>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</si>
  <si>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</si>
  <si>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</si>
  <si>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</si>
  <si>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</si>
  <si>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</si>
  <si>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</si>
  <si>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</si>
  <si>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</si>
  <si>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</si>
  <si>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</si>
  <si>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</si>
  <si>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</si>
  <si>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</si>
  <si>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</si>
  <si>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</si>
  <si>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</si>
  <si>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</si>
  <si>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</si>
  <si>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</si>
  <si>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</si>
  <si>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</si>
  <si>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</si>
  <si>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</si>
  <si>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</si>
  <si>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</si>
  <si>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</si>
  <si>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</si>
  <si>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</si>
  <si>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</si>
  <si>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</si>
  <si>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</si>
  <si>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</si>
  <si>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</si>
  <si>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</si>
  <si>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</si>
  <si>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</si>
  <si>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</si>
  <si>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</si>
  <si>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</si>
  <si>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</si>
  <si>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</si>
  <si>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</si>
  <si>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</si>
  <si>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</si>
  <si>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</si>
  <si>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</si>
  <si>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</si>
  <si>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</si>
  <si>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</si>
  <si>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</si>
  <si>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</si>
  <si>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</si>
  <si>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</si>
  <si>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</si>
  <si>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</si>
  <si>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</si>
  <si>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</si>
  <si>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</si>
  <si>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</si>
  <si>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</si>
  <si>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</si>
  <si>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</si>
  <si>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</si>
  <si>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</si>
  <si>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</si>
  <si>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</si>
  <si>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</si>
  <si>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</si>
  <si>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</si>
  <si>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</si>
  <si>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</si>
  <si>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</si>
  <si>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</si>
  <si>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</si>
  <si>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</si>
  <si>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</si>
  <si>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</si>
  <si>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</si>
  <si>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</si>
  <si>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</si>
  <si>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</si>
  <si>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</si>
  <si>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</si>
  <si>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</si>
  <si>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</si>
  <si>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</si>
  <si>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</si>
  <si>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</si>
  <si>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</si>
  <si>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</si>
  <si>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</si>
  <si>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</si>
  <si>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</si>
  <si>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</si>
  <si>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</si>
  <si>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</si>
  <si>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</si>
  <si>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</si>
  <si>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</si>
  <si>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</si>
  <si>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</si>
  <si>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</si>
  <si>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</si>
  <si>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</si>
  <si>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</si>
  <si>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</si>
  <si>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</si>
  <si>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</si>
  <si>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</si>
  <si>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</si>
  <si>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</si>
  <si>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</si>
  <si>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</si>
  <si>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</si>
  <si>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</si>
  <si>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</si>
  <si>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</si>
  <si>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</si>
  <si>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</si>
  <si>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</si>
  <si>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</si>
  <si>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</si>
  <si>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</si>
  <si>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</si>
  <si>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</si>
  <si>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</si>
  <si>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</si>
  <si>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</si>
  <si>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</si>
  <si>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</si>
  <si>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</si>
  <si>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</si>
  <si>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</si>
  <si>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</si>
  <si>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</si>
  <si>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</si>
  <si>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</si>
  <si>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</si>
  <si>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</si>
  <si>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</si>
  <si>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</si>
  <si>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</si>
  <si>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</si>
  <si>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</si>
  <si>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</si>
  <si>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</si>
  <si>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</si>
  <si>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</si>
  <si>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</si>
  <si>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</si>
  <si>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</si>
  <si>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</si>
  <si>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</si>
  <si>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</si>
  <si>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</si>
  <si>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</si>
  <si>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</si>
  <si>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</si>
  <si>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</si>
  <si>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</si>
  <si>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</si>
  <si>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</si>
  <si>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</si>
  <si>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</si>
  <si>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</si>
  <si>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</si>
  <si>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</si>
  <si>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</si>
  <si>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</si>
  <si>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</si>
  <si>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</si>
  <si>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</si>
  <si>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</si>
  <si>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</si>
  <si>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</si>
  <si>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</si>
  <si>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</si>
  <si>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</si>
  <si>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</si>
  <si>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</si>
  <si>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</si>
  <si>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</si>
  <si>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</si>
  <si>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</si>
  <si>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</si>
  <si>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</si>
  <si>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</si>
  <si>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</si>
  <si>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</si>
  <si>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</si>
  <si>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</si>
  <si>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</si>
  <si>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</si>
  <si>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</si>
  <si>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</si>
  <si>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</si>
  <si>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</si>
  <si>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</si>
  <si>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</si>
  <si>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</si>
  <si>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</si>
  <si>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</si>
  <si>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</si>
  <si>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</si>
  <si>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</si>
  <si>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</si>
  <si>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</si>
  <si>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</si>
  <si>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</si>
  <si>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</si>
  <si>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</si>
  <si>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</si>
  <si>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</si>
  <si>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</si>
  <si>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</si>
  <si>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</si>
  <si>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</si>
  <si>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</si>
  <si>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</si>
  <si>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</si>
  <si>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</si>
  <si>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</si>
  <si>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</si>
  <si>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</si>
  <si>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</si>
  <si>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</si>
  <si>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</si>
  <si>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</si>
  <si>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</si>
  <si>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</si>
  <si>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</si>
  <si>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</si>
  <si>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</si>
  <si>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</si>
  <si>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</si>
  <si>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</si>
  <si>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</si>
  <si>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</si>
  <si>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</si>
  <si>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</si>
  <si>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</si>
  <si>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</si>
  <si>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</si>
  <si>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</si>
  <si>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</si>
  <si>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</si>
  <si>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</si>
  <si>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</si>
  <si>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</si>
  <si>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</si>
  <si>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</si>
  <si>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</si>
  <si>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</si>
  <si>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</si>
  <si>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</si>
  <si>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</si>
  <si>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</si>
  <si>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</si>
  <si>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</si>
  <si>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</si>
  <si>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</si>
  <si>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</si>
  <si>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</si>
  <si>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</si>
  <si>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</si>
  <si>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</si>
  <si>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</si>
  <si>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</si>
  <si>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</si>
  <si>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</si>
  <si>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</si>
  <si>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</si>
  <si>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</si>
  <si>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</si>
  <si>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</si>
  <si>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</si>
  <si>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</si>
  <si>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</si>
  <si>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</si>
  <si>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</si>
  <si>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</si>
  <si>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</si>
  <si>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</si>
  <si>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</si>
  <si>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</si>
  <si>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</si>
  <si>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</si>
  <si>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</si>
  <si>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</si>
  <si>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</si>
  <si>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</si>
  <si>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</si>
  <si>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</si>
  <si>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</si>
  <si>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</si>
  <si>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</si>
  <si>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</si>
  <si>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</si>
  <si>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</si>
  <si>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</si>
  <si>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</si>
  <si>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</si>
  <si>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</si>
  <si>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</si>
  <si>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</si>
  <si>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</si>
  <si>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</si>
  <si>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</si>
  <si>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</si>
  <si>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</si>
  <si>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</si>
  <si>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</si>
  <si>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</si>
  <si>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</si>
  <si>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</si>
  <si>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</si>
  <si>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</si>
  <si>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</si>
  <si>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</si>
  <si>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</si>
  <si>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</si>
  <si>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</si>
  <si>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</si>
  <si>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</si>
  <si>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</si>
  <si>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</si>
  <si>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</si>
  <si>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</si>
  <si>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</si>
  <si>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</si>
  <si>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</si>
  <si>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</si>
  <si>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</si>
  <si>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</si>
  <si>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</si>
  <si>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</si>
  <si>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</si>
  <si>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</si>
  <si>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</si>
  <si>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</si>
  <si>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</si>
  <si>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</si>
  <si>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</si>
  <si>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</si>
  <si>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</si>
  <si>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</si>
  <si>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</si>
  <si>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</si>
  <si>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</si>
  <si>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</si>
  <si>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</si>
  <si>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</si>
  <si>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</si>
  <si>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</si>
  <si>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</si>
  <si>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</si>
  <si>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</si>
  <si>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</si>
  <si>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</si>
  <si>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</si>
  <si>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</si>
  <si>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</si>
  <si>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</si>
  <si>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</si>
  <si>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</si>
  <si>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</si>
  <si>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</si>
  <si>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</si>
  <si>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</si>
  <si>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</si>
  <si>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</si>
  <si>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</si>
  <si>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</si>
  <si>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</si>
  <si>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</si>
  <si>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</si>
  <si>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</si>
  <si>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</si>
  <si>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</si>
  <si>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</si>
  <si>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</si>
  <si>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</si>
  <si>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</si>
  <si>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</si>
  <si>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</si>
  <si>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</si>
  <si>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</si>
  <si>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</si>
  <si>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</si>
  <si>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</si>
  <si>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</si>
  <si>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</si>
  <si>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</si>
  <si>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</si>
  <si>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</si>
  <si>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</si>
  <si>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</si>
  <si>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</si>
  <si>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</si>
  <si>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</si>
  <si>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</si>
  <si>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</si>
  <si>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</si>
  <si>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</si>
  <si>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</si>
  <si>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</si>
  <si>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</si>
  <si>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</si>
  <si>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</si>
  <si>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</si>
  <si>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</si>
  <si>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</si>
  <si>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</si>
  <si>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</si>
  <si>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</si>
  <si>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</si>
  <si>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</si>
  <si>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</si>
  <si>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</si>
  <si>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</si>
  <si>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</si>
  <si>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</si>
  <si>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</si>
  <si>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</si>
  <si>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</si>
  <si>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</si>
  <si>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</si>
  <si>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</si>
  <si>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</si>
  <si>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</si>
  <si>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</si>
  <si>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</si>
  <si>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</si>
  <si>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</si>
  <si>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</si>
  <si>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</si>
  <si>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</si>
  <si>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</si>
  <si>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</si>
  <si>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</si>
  <si>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</si>
  <si>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</si>
  <si>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</si>
  <si>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</si>
  <si>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</si>
  <si>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</si>
  <si>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</si>
  <si>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</si>
  <si>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</si>
  <si>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</si>
  <si>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</si>
  <si>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</si>
  <si>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</si>
  <si>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</si>
  <si>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</si>
  <si>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</si>
  <si>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</si>
  <si>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</si>
  <si>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</si>
  <si>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</si>
  <si>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</si>
  <si>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</si>
  <si>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</si>
  <si>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</si>
  <si>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</si>
  <si>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</si>
  <si>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</si>
  <si>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</si>
  <si>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</si>
  <si>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</si>
  <si>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</si>
  <si>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</si>
  <si>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</si>
  <si>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</si>
  <si>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</si>
  <si>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</si>
  <si>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</si>
  <si>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</si>
  <si>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</si>
  <si>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</si>
  <si>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</si>
  <si>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</si>
  <si>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</si>
  <si>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</si>
  <si>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</si>
  <si>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</si>
  <si>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</si>
  <si>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</si>
  <si>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</si>
  <si>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</si>
  <si>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</si>
  <si>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</si>
  <si>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</si>
  <si>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</si>
  <si>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</si>
  <si>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</si>
  <si>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</si>
  <si>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</si>
  <si>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</si>
  <si>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</si>
  <si>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</si>
  <si>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</si>
  <si>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</si>
  <si>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</si>
  <si>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</si>
  <si>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</si>
  <si>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</si>
  <si>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</si>
  <si>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</si>
  <si>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</si>
  <si>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</si>
  <si>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</si>
  <si>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</si>
  <si>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</si>
  <si>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</si>
  <si>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</si>
  <si>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</si>
  <si>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</si>
  <si>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</si>
  <si>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</si>
  <si>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</si>
  <si>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</si>
  <si>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</si>
  <si>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</si>
  <si>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</si>
  <si>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</si>
  <si>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</si>
  <si>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</si>
  <si>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</si>
  <si>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</si>
  <si>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</si>
  <si>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</si>
  <si>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</si>
  <si>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</si>
  <si>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</si>
  <si>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</si>
  <si>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</si>
  <si>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</si>
  <si>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</si>
  <si>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</si>
  <si>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</si>
  <si>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</si>
  <si>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</si>
  <si>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</si>
  <si>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</si>
  <si>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</si>
  <si>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</si>
  <si>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</si>
  <si>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</si>
  <si>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</si>
  <si>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</si>
  <si>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</si>
  <si>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</si>
  <si>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</si>
  <si>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</si>
  <si>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</si>
  <si>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</si>
  <si>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</si>
  <si>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</si>
  <si>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</si>
  <si>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</si>
  <si>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</si>
  <si>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</si>
  <si>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</si>
  <si>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</si>
  <si>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</si>
  <si>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</si>
  <si>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</si>
  <si>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</si>
  <si>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</si>
  <si>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</si>
  <si>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</si>
  <si>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</si>
  <si>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</si>
  <si>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</si>
  <si>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</si>
  <si>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</si>
  <si>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</si>
  <si>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</si>
  <si>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</si>
  <si>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</si>
  <si>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</si>
  <si>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</si>
  <si>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</si>
  <si>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</si>
  <si>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</si>
  <si>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</si>
  <si>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</si>
  <si>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</si>
  <si>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</si>
  <si>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</si>
  <si>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</si>
  <si>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</si>
  <si>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</si>
  <si>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</si>
  <si>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</si>
  <si>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</si>
  <si>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</si>
  <si>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</si>
  <si>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</si>
  <si>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</si>
  <si>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</si>
  <si>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</si>
  <si>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</si>
  <si>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</si>
  <si>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</si>
  <si>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</si>
  <si>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</si>
  <si>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</si>
  <si>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</si>
  <si>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</si>
  <si>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</si>
  <si>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</si>
  <si>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</si>
  <si>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</si>
  <si>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</si>
  <si>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</si>
  <si>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</si>
  <si>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</si>
  <si>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</si>
  <si>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</si>
  <si>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</si>
  <si>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</si>
  <si>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</si>
  <si>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</si>
  <si>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</si>
  <si>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</si>
  <si>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</si>
  <si>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</si>
  <si>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</si>
  <si>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</si>
  <si>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</si>
  <si>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</si>
  <si>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</si>
  <si>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</si>
  <si>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</si>
  <si>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</si>
  <si>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</si>
  <si>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</si>
  <si>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</si>
  <si>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</si>
  <si>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</si>
  <si>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</si>
  <si>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</si>
  <si>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</si>
  <si>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</si>
  <si>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</si>
  <si>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</si>
  <si>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</si>
  <si>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</si>
  <si>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</si>
  <si>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</si>
  <si>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</si>
  <si>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</si>
  <si>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</si>
  <si>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</si>
  <si>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</si>
  <si>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</si>
  <si>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</si>
  <si>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</si>
  <si>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</si>
  <si>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</si>
  <si>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</si>
  <si>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</si>
  <si>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</si>
  <si>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</si>
  <si>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</si>
  <si>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</si>
  <si>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</si>
  <si>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</si>
  <si>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</si>
  <si>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</si>
  <si>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</si>
  <si>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</si>
  <si>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</si>
  <si>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</si>
  <si>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</si>
  <si>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</si>
  <si>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</si>
  <si>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</si>
  <si>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</si>
  <si>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</si>
  <si>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</si>
  <si>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</si>
  <si>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</si>
  <si>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</si>
  <si>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</si>
  <si>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</si>
  <si>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</si>
  <si>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</si>
  <si>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</si>
  <si>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</si>
  <si>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</si>
  <si>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</si>
  <si>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</si>
  <si>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</si>
  <si>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</si>
  <si>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</si>
  <si>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</si>
  <si>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</si>
  <si>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</si>
  <si>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</si>
  <si>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</si>
  <si>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</si>
  <si>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</si>
  <si>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</si>
  <si>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</si>
  <si>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</si>
  <si>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</si>
  <si>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</si>
  <si>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</si>
  <si>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</si>
  <si>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</si>
  <si>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</si>
  <si>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</si>
  <si>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</si>
  <si>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</si>
  <si>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</si>
  <si>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</si>
  <si>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</si>
  <si>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</si>
  <si>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</si>
  <si>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</si>
  <si>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</si>
  <si>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</si>
  <si>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</si>
  <si>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</si>
  <si>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</si>
  <si>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</si>
  <si>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</si>
  <si>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</si>
  <si>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</si>
  <si>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</si>
  <si>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</si>
  <si>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</si>
  <si>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</si>
  <si>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</si>
  <si>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</si>
  <si>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</si>
  <si>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</si>
  <si>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</si>
  <si>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</si>
  <si>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</si>
  <si>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</si>
  <si>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</si>
  <si>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</si>
  <si>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</si>
  <si>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</si>
  <si>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</si>
  <si>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</si>
  <si>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</si>
  <si>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</si>
  <si>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</si>
  <si>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</si>
  <si>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</si>
  <si>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</si>
  <si>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</si>
  <si>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</si>
  <si>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</si>
  <si>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</si>
  <si>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</si>
  <si>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</si>
  <si>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</si>
  <si>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</si>
  <si>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</si>
  <si>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</si>
  <si>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</si>
  <si>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</si>
  <si>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</si>
  <si>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</si>
  <si>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</si>
  <si>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</si>
  <si>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</si>
  <si>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</si>
  <si>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</si>
  <si>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</si>
  <si>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</si>
  <si>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</si>
  <si>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</si>
  <si>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</si>
  <si>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</si>
  <si>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</si>
  <si>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</si>
  <si>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</si>
  <si>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</si>
  <si>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</si>
  <si>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</si>
  <si>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</si>
  <si>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</si>
  <si>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</si>
  <si>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</si>
  <si>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</si>
  <si>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</si>
  <si>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</si>
  <si>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</si>
  <si>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</si>
  <si>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</si>
  <si>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</si>
  <si>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</si>
  <si>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</si>
  <si>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</si>
  <si>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</si>
  <si>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</si>
  <si>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</si>
  <si>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</si>
  <si>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</si>
  <si>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</si>
  <si>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</si>
  <si>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</si>
  <si>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</si>
  <si>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</si>
  <si>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</si>
  <si>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</si>
  <si>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</si>
  <si>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</si>
  <si>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</si>
  <si>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</si>
  <si>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</si>
  <si>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</si>
  <si>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</si>
  <si>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</si>
  <si>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</si>
  <si>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</si>
  <si>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</si>
  <si>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</si>
  <si>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</si>
  <si>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</si>
  <si>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</si>
  <si>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</si>
  <si>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</si>
  <si>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</si>
  <si>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</si>
  <si>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</si>
  <si>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</si>
  <si>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</si>
  <si>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</si>
  <si>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</si>
  <si>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</si>
  <si>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</si>
  <si>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</si>
  <si>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</si>
  <si>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</si>
  <si>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</si>
  <si>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</si>
  <si>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</si>
  <si>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</si>
  <si>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</si>
  <si>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</si>
  <si>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</si>
  <si>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</si>
  <si>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</si>
  <si>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</si>
  <si>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</si>
  <si>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</si>
  <si>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</si>
  <si>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</si>
  <si>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</si>
  <si>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</si>
  <si>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</si>
  <si>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</si>
  <si>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</si>
  <si>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</si>
  <si>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</si>
  <si>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</si>
  <si>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</si>
  <si>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</si>
  <si>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</si>
  <si>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</si>
  <si>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</si>
  <si>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</si>
  <si>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</si>
  <si>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</si>
  <si>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</si>
  <si>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</si>
  <si>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</si>
  <si>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</si>
  <si>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</si>
  <si>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</si>
  <si>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</si>
  <si>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</si>
  <si>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</si>
  <si>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</si>
  <si>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</si>
  <si>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</si>
  <si>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</si>
  <si>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</si>
  <si>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</si>
  <si>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</si>
  <si>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</si>
  <si>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</si>
  <si>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</si>
  <si>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</si>
  <si>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</si>
  <si>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</si>
  <si>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</si>
  <si>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</si>
  <si>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</si>
  <si>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</si>
  <si>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</si>
  <si>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</si>
  <si>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</si>
  <si>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</si>
  <si>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</si>
  <si>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</si>
  <si>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</si>
  <si>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</si>
  <si>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</si>
  <si>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</si>
  <si>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</si>
  <si>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</si>
  <si>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</si>
  <si>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</si>
  <si>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</si>
  <si>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</si>
  <si>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</si>
  <si>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</si>
  <si>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</si>
  <si>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</si>
  <si>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</si>
  <si>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</si>
  <si>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</si>
  <si>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</si>
  <si>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</si>
  <si>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</si>
  <si>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</si>
  <si>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</si>
  <si>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</si>
  <si>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</si>
  <si>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</si>
  <si>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</si>
  <si>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</si>
  <si>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</si>
  <si>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</si>
  <si>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</si>
  <si>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</si>
  <si>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</si>
  <si>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</si>
  <si>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</si>
  <si>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</si>
  <si>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</si>
  <si>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</si>
  <si>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</si>
  <si>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</si>
  <si>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</si>
  <si>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</si>
  <si>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</si>
  <si>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</si>
  <si>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</si>
  <si>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</si>
  <si>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</si>
  <si>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</si>
  <si>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</si>
  <si>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</si>
  <si>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</si>
  <si>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</si>
  <si>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</si>
  <si>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</si>
  <si>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</si>
  <si>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</si>
  <si>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</si>
  <si>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</si>
  <si>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</si>
  <si>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</si>
  <si>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</si>
  <si>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</si>
  <si>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</si>
  <si>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</si>
  <si>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</si>
  <si>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</si>
  <si>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</si>
  <si>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</si>
  <si>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</si>
  <si>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</si>
  <si>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</si>
  <si>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</si>
  <si>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</si>
  <si>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</si>
  <si>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</si>
  <si>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</si>
  <si>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</si>
  <si>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</si>
  <si>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</si>
  <si>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</si>
  <si>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</si>
  <si>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</si>
  <si>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</si>
  <si>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</si>
  <si>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</si>
  <si>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</si>
  <si>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</si>
  <si>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</si>
  <si>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</si>
  <si>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</si>
  <si>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</si>
  <si>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</si>
  <si>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</si>
  <si>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</si>
  <si>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</si>
  <si>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</si>
  <si>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</si>
  <si>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</si>
  <si>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</si>
  <si>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</si>
  <si>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</si>
  <si>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</si>
  <si>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</si>
  <si>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</si>
  <si>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</si>
  <si>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</si>
  <si>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</si>
  <si>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</si>
  <si>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</si>
  <si>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</si>
  <si>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</si>
  <si>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</si>
  <si>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</si>
  <si>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</si>
  <si>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</si>
  <si>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</si>
  <si>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</si>
  <si>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</si>
  <si>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</si>
  <si>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</si>
  <si>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</si>
  <si>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</si>
  <si>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</si>
  <si>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</si>
  <si>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</si>
  <si>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</si>
  <si>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</si>
  <si>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</si>
  <si>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</si>
  <si>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</si>
  <si>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</si>
  <si>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</si>
  <si>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</si>
  <si>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</si>
  <si>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</si>
  <si>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</si>
  <si>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</si>
  <si>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</si>
  <si>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</si>
  <si>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</si>
  <si>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</si>
  <si>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</si>
  <si>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</si>
  <si>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</si>
  <si>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</si>
  <si>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</si>
  <si>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</si>
  <si>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</si>
  <si>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</si>
  <si>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</si>
  <si>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</si>
  <si>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</si>
  <si>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</si>
  <si>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</si>
  <si>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</si>
  <si>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</si>
  <si>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</si>
  <si>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</si>
  <si>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</si>
  <si>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</si>
  <si>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</si>
  <si>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</si>
  <si>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</si>
  <si>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</si>
  <si>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</si>
  <si>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</si>
  <si>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</si>
  <si>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</si>
  <si>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</si>
  <si>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</si>
  <si>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</si>
  <si>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</si>
  <si>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</si>
  <si>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</si>
  <si>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</si>
  <si>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</si>
  <si>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</si>
  <si>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</si>
  <si>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</si>
  <si>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</si>
  <si>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</si>
  <si>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</si>
  <si>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</si>
  <si>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</si>
  <si>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</si>
  <si>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</si>
  <si>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</si>
  <si>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</si>
  <si>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</si>
  <si>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</si>
  <si>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</si>
  <si>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</si>
  <si>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</si>
  <si>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</si>
  <si>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</si>
  <si>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</si>
  <si>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</si>
  <si>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</si>
  <si>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</si>
  <si>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</si>
  <si>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</si>
  <si>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</si>
  <si>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</si>
  <si>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</si>
  <si>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</si>
  <si>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</si>
  <si>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</si>
  <si>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</si>
  <si>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</si>
  <si>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</si>
  <si>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</si>
  <si>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</si>
  <si>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</si>
  <si>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</si>
  <si>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</si>
  <si>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</si>
  <si>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</si>
  <si>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</si>
  <si>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</si>
  <si>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</si>
  <si>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</si>
  <si>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</si>
  <si>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</si>
  <si>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</si>
  <si>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</si>
  <si>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</si>
  <si>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</si>
  <si>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</si>
  <si>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</si>
  <si>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</si>
  <si>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</si>
  <si>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</si>
  <si>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</si>
  <si>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</si>
  <si>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</si>
  <si>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</si>
  <si>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</si>
  <si>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</si>
  <si>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</si>
  <si>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</si>
  <si>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</si>
  <si>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</si>
  <si>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</si>
  <si>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</si>
  <si>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</si>
  <si>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</si>
  <si>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</si>
  <si>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</si>
  <si>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</si>
  <si>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</si>
  <si>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</si>
  <si>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</si>
  <si>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</si>
  <si>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</si>
  <si>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</si>
  <si>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</si>
  <si>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</si>
  <si>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</si>
  <si>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</si>
  <si>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</si>
  <si>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</si>
  <si>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</si>
  <si>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</si>
  <si>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</si>
  <si>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</si>
  <si>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</si>
  <si>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</si>
  <si>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</si>
  <si>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</si>
  <si>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</si>
  <si>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</si>
  <si>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</si>
  <si>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</si>
  <si>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</si>
  <si>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</si>
  <si>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</si>
  <si>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</si>
  <si>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</si>
  <si>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</si>
  <si>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</si>
  <si>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</si>
  <si>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</si>
  <si>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</si>
  <si>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</si>
  <si>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</si>
  <si>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</si>
  <si>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</si>
  <si>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</si>
  <si>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</si>
  <si>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</si>
  <si>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</si>
  <si>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</si>
  <si>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</si>
  <si>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</si>
  <si>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</si>
  <si>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</si>
  <si>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</si>
  <si>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</si>
  <si>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</si>
  <si>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</si>
  <si>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</si>
  <si>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</si>
  <si>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</si>
  <si>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</si>
  <si>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</si>
  <si>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</si>
  <si>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</si>
  <si>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</si>
  <si>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</si>
  <si>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</si>
  <si>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</si>
  <si>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</si>
  <si>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</si>
  <si>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</si>
  <si>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</si>
  <si>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</si>
  <si>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</si>
  <si>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</si>
  <si>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</si>
  <si>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</si>
  <si>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</si>
  <si>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</si>
  <si>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</si>
  <si>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</si>
  <si>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</si>
  <si>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</si>
  <si>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</si>
  <si>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</si>
  <si>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</si>
  <si>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</si>
  <si>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</si>
  <si>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</si>
  <si>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</si>
  <si>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</si>
  <si>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</si>
  <si>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</si>
  <si>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</si>
  <si>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</si>
  <si>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</si>
  <si>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</si>
  <si>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</si>
  <si>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</si>
  <si>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</si>
  <si>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</si>
  <si>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</si>
  <si>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</si>
  <si>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</si>
  <si>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</si>
  <si>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</si>
  <si>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</si>
  <si>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</si>
  <si>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</si>
  <si>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</si>
  <si>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</si>
  <si>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</si>
  <si>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</si>
  <si>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</si>
  <si>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</si>
  <si>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</si>
  <si>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</si>
  <si>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</si>
  <si>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</si>
  <si>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</si>
  <si>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</si>
  <si>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</si>
  <si>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</si>
  <si>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</si>
  <si>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</si>
  <si>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</si>
  <si>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</si>
  <si>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</si>
  <si>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</si>
  <si>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</si>
  <si>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</si>
  <si>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</si>
  <si>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</si>
  <si>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</si>
  <si>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</si>
  <si>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</si>
  <si>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</si>
  <si>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</si>
  <si>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</si>
  <si>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</si>
  <si>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</si>
  <si>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</si>
  <si>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</si>
  <si>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</si>
  <si>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</si>
  <si>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</si>
  <si>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</si>
  <si>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</si>
  <si>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</si>
  <si>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</si>
  <si>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</si>
  <si>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</si>
  <si>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</si>
  <si>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</si>
  <si>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</si>
  <si>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</si>
  <si>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</si>
  <si>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</si>
  <si>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</si>
  <si>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</si>
  <si>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</si>
  <si>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</si>
  <si>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</si>
  <si>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</si>
  <si>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</si>
  <si>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</si>
  <si>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</si>
  <si>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</si>
  <si>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</si>
  <si>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</si>
  <si>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</si>
  <si>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</si>
  <si>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</si>
  <si>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</si>
  <si>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</si>
  <si>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</si>
  <si>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</si>
  <si>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</si>
  <si>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</si>
  <si>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</si>
  <si>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</si>
  <si>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</si>
  <si>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</si>
  <si>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</si>
  <si>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</si>
  <si>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</si>
  <si>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</si>
  <si>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</si>
  <si>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</si>
  <si>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</si>
  <si>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</si>
  <si>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</si>
  <si>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</si>
  <si>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</si>
  <si>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</si>
  <si>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</si>
  <si>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</si>
  <si>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</si>
  <si>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</si>
  <si>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</si>
  <si>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</si>
  <si>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</si>
  <si>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</si>
  <si>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</si>
  <si>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</si>
  <si>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</si>
  <si>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</si>
  <si>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</si>
  <si>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</si>
  <si>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</si>
  <si>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</si>
  <si>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</si>
  <si>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</si>
  <si>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</si>
  <si>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</si>
  <si>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</si>
  <si>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</si>
  <si>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</si>
  <si>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</si>
  <si>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</si>
  <si>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</si>
  <si>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</si>
  <si>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</si>
  <si>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</si>
  <si>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</si>
  <si>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</si>
  <si>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</si>
  <si>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</si>
  <si>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</si>
  <si>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</si>
  <si>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</si>
  <si>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</si>
  <si>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</si>
  <si>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</si>
  <si>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</si>
  <si>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</si>
  <si>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</si>
  <si>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</si>
  <si>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</si>
  <si>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</si>
  <si>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</si>
  <si>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</si>
  <si>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</si>
  <si>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</si>
  <si>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</si>
  <si>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</si>
  <si>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</si>
  <si>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</si>
  <si>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</si>
  <si>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</si>
  <si>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</si>
  <si>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</si>
  <si>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</si>
  <si>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</si>
  <si>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</si>
  <si>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</si>
  <si>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</si>
  <si>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</si>
  <si>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</si>
  <si>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</si>
  <si>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</si>
  <si>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</si>
  <si>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</si>
  <si>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</si>
  <si>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</si>
  <si>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</si>
  <si>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</si>
  <si>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</si>
  <si>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</si>
  <si>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</si>
  <si>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</si>
  <si>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</si>
  <si>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</si>
  <si>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</si>
  <si>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</si>
  <si>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</si>
  <si>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</si>
  <si>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</si>
  <si>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</si>
  <si>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</si>
  <si>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</si>
  <si>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</si>
  <si>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</si>
  <si>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</si>
  <si>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</si>
  <si>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</si>
  <si>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</si>
  <si>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</si>
  <si>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</si>
  <si>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</si>
  <si>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</si>
  <si>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</si>
  <si>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</si>
  <si>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</si>
  <si>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</si>
  <si>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</si>
  <si>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</si>
  <si>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</si>
  <si>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</si>
  <si>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</si>
  <si>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</si>
  <si>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</si>
  <si>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</si>
  <si>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</si>
  <si>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</si>
  <si>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</si>
  <si>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</si>
  <si>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</si>
  <si>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</si>
  <si>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</si>
  <si>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</si>
  <si>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</si>
  <si>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</si>
  <si>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</si>
  <si>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</si>
  <si>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</si>
  <si>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</si>
  <si>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</si>
  <si>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</si>
  <si>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</si>
  <si>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</si>
  <si>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</si>
  <si>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</si>
  <si>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</si>
  <si>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</si>
  <si>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</si>
  <si>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</si>
  <si>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</si>
  <si>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</si>
  <si>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</si>
  <si>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</si>
  <si>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</si>
  <si>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</si>
  <si>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</si>
  <si>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</si>
  <si>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</si>
  <si>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</si>
  <si>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</si>
  <si>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</si>
  <si>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</si>
  <si>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</si>
  <si>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</si>
  <si>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</si>
  <si>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</si>
  <si>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</si>
  <si>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</si>
  <si>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</si>
  <si>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</si>
  <si>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</si>
  <si>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</si>
  <si>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</si>
  <si>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</si>
  <si>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</si>
  <si>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</si>
  <si>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</si>
  <si>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</si>
  <si>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</si>
  <si>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</si>
  <si>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</si>
  <si>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</si>
  <si>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</si>
  <si>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</si>
  <si>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</si>
  <si>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</si>
  <si>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</si>
  <si>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</si>
  <si>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</si>
  <si>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</si>
  <si>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</si>
  <si>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</si>
  <si>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</si>
  <si>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</si>
  <si>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</si>
  <si>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</si>
  <si>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</si>
  <si>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</si>
  <si>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</si>
  <si>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</si>
  <si>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</si>
  <si>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</si>
  <si>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</si>
  <si>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</si>
  <si>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</si>
  <si>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</si>
  <si>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</si>
  <si>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</si>
  <si>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</si>
  <si>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</si>
  <si>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</si>
  <si>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</si>
  <si>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</si>
  <si>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</si>
  <si>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</si>
  <si>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</si>
  <si>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</si>
  <si>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</si>
  <si>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</si>
  <si>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</si>
  <si>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</si>
  <si>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</si>
  <si>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</si>
  <si>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</si>
  <si>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</si>
  <si>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</si>
  <si>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</si>
  <si>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</si>
  <si>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</si>
  <si>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</si>
  <si>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</si>
  <si>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</si>
  <si>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</si>
  <si>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</si>
  <si>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</si>
  <si>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</si>
  <si>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</si>
  <si>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</si>
  <si>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</si>
  <si>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</si>
  <si>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</si>
  <si>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</si>
  <si>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</si>
  <si>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</si>
  <si>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</si>
  <si>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</si>
  <si>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</si>
  <si>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</si>
  <si>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</si>
  <si>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</si>
  <si>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</si>
  <si>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</si>
  <si>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</si>
  <si>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</si>
  <si>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</si>
  <si>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</si>
  <si>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</si>
  <si>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</si>
  <si>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</si>
  <si>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</si>
  <si>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</si>
  <si>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</si>
  <si>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</si>
  <si>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</si>
  <si>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</si>
  <si>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</si>
  <si>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</si>
  <si>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</si>
  <si>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</si>
  <si>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</si>
  <si>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</si>
  <si>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</si>
  <si>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</si>
  <si>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</si>
  <si>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</si>
  <si>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</si>
  <si>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</si>
  <si>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</si>
  <si>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</si>
  <si>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</si>
  <si>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</si>
  <si>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</si>
  <si>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</si>
  <si>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</si>
  <si>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</si>
  <si>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</si>
  <si>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</si>
  <si>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</si>
  <si>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</si>
  <si>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</si>
  <si>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</si>
  <si>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</si>
  <si>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</si>
  <si>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</si>
  <si>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</si>
  <si>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</si>
  <si>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</si>
  <si>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</si>
  <si>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</si>
  <si>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</si>
  <si>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</si>
  <si>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</si>
  <si>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</si>
  <si>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</si>
  <si>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</si>
  <si>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</si>
  <si>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</si>
  <si>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</si>
  <si>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</si>
  <si>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</si>
  <si>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</si>
  <si>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</si>
  <si>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</si>
  <si>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</si>
  <si>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</si>
  <si>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</si>
  <si>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</si>
  <si>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</si>
  <si>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</si>
  <si>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</si>
  <si>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</si>
  <si>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</si>
  <si>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</si>
  <si>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</si>
  <si>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</si>
  <si>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</si>
  <si>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</si>
  <si>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</si>
  <si>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</si>
  <si>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</si>
  <si>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</si>
  <si>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</si>
  <si>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</si>
  <si>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</si>
  <si>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</si>
  <si>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</si>
  <si>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</si>
  <si>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</si>
  <si>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</si>
  <si>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</si>
  <si>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</si>
  <si>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</si>
  <si>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</si>
  <si>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</si>
  <si>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</si>
  <si>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</si>
  <si>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</si>
  <si>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</si>
  <si>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</si>
  <si>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</si>
  <si>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</si>
  <si>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</si>
  <si>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</si>
  <si>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</si>
  <si>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</si>
  <si>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</si>
  <si>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</si>
  <si>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</si>
  <si>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</si>
  <si>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</si>
  <si>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</si>
  <si>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</si>
  <si>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</si>
  <si>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</si>
  <si>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</si>
  <si>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</si>
  <si>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</si>
  <si>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</si>
  <si>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</si>
  <si>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</si>
  <si>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</si>
  <si>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</si>
  <si>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</si>
  <si>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</si>
  <si>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</si>
  <si>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</si>
  <si>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</si>
  <si>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</si>
  <si>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</si>
  <si>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</si>
  <si>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</si>
  <si>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</si>
  <si>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</si>
  <si>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</si>
  <si>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</si>
  <si>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</si>
  <si>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</si>
  <si>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</si>
  <si>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</si>
  <si>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</si>
  <si>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</si>
  <si>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</si>
  <si>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</si>
  <si>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</si>
  <si>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</si>
  <si>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</si>
  <si>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</si>
  <si>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</si>
  <si>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</si>
  <si>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</si>
  <si>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</si>
  <si>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</si>
  <si>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</si>
  <si>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</si>
  <si>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</si>
  <si>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</si>
  <si>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</si>
  <si>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</si>
  <si>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</si>
  <si>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</si>
  <si>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</si>
  <si>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</si>
  <si>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</si>
  <si>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</si>
  <si>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</si>
  <si>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</si>
  <si>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</si>
  <si>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</si>
  <si>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</si>
  <si>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</si>
  <si>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</si>
  <si>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</si>
  <si>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</si>
  <si>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</si>
  <si>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</si>
  <si>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</si>
  <si>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</si>
  <si>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</si>
  <si>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</si>
  <si>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</si>
  <si>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</si>
  <si>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</si>
  <si>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</si>
  <si>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</si>
  <si>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</si>
  <si>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</si>
  <si>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</si>
  <si>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</si>
  <si>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</si>
  <si>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</si>
  <si>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</si>
  <si>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</si>
  <si>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</si>
  <si>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</si>
  <si>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</si>
  <si>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</si>
  <si>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</si>
  <si>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</si>
  <si>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</si>
  <si>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</si>
  <si>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</si>
  <si>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</si>
  <si>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</si>
  <si>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</si>
  <si>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</si>
  <si>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</si>
  <si>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</si>
  <si>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</si>
  <si>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</si>
  <si>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</si>
  <si>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</si>
  <si>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</si>
  <si>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</si>
  <si>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</si>
  <si>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</si>
  <si>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</si>
  <si>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</si>
  <si>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</si>
  <si>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</si>
  <si>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</si>
  <si>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</si>
  <si>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</si>
  <si>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</si>
  <si>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</si>
  <si>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</si>
  <si>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</si>
  <si>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</si>
  <si>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</si>
  <si>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</si>
  <si>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</si>
  <si>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</si>
  <si>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</si>
  <si>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</si>
  <si>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</si>
  <si>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</si>
  <si>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</si>
  <si>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</si>
  <si>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</si>
  <si>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</si>
  <si>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</si>
  <si>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</si>
  <si>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</si>
  <si>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</si>
  <si>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</si>
  <si>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</si>
  <si>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</si>
  <si>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</si>
  <si>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</si>
  <si>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</si>
  <si>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</si>
  <si>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</si>
  <si>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</si>
  <si>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</si>
  <si>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</si>
  <si>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</si>
  <si>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</si>
  <si>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</si>
  <si>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</si>
  <si>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</si>
  <si>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</si>
  <si>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</si>
  <si>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</si>
  <si>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</si>
  <si>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</si>
  <si>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</si>
  <si>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</si>
  <si>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</si>
  <si>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</si>
  <si>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</si>
  <si>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</si>
  <si>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</si>
  <si>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</si>
  <si>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</si>
  <si>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</si>
  <si>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</si>
  <si>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</si>
  <si>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</si>
  <si>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</si>
  <si>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</si>
  <si>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</si>
  <si>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</si>
  <si>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</si>
  <si>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</si>
  <si>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</si>
  <si>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</si>
  <si>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</si>
  <si>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</si>
  <si>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</si>
  <si>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</si>
  <si>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</si>
  <si>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</si>
  <si>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</si>
  <si>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</si>
  <si>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</si>
  <si>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</si>
  <si>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</si>
  <si>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</si>
  <si>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</si>
  <si>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</si>
  <si>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</si>
  <si>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</si>
  <si>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</si>
  <si>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</si>
  <si>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</si>
  <si>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</si>
  <si>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</si>
  <si>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</si>
  <si>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</si>
  <si>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</si>
  <si>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</si>
  <si>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</si>
  <si>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</si>
  <si>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</si>
  <si>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</si>
  <si>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</si>
  <si>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</si>
  <si>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</si>
  <si>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</si>
  <si>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</si>
  <si>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</si>
  <si>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</si>
  <si>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</si>
  <si>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</si>
  <si>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</si>
  <si>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</si>
  <si>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</si>
  <si>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</si>
  <si>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</si>
  <si>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</si>
  <si>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</si>
  <si>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</si>
  <si>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</si>
  <si>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</si>
  <si>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</si>
  <si>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</si>
  <si>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</si>
  <si>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</si>
  <si>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</si>
  <si>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</si>
  <si>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</si>
  <si>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</si>
  <si>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</si>
  <si>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</si>
  <si>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</si>
  <si>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</si>
  <si>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</si>
  <si>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</si>
  <si>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</si>
  <si>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</si>
  <si>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</si>
  <si>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</si>
  <si>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</si>
  <si>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</si>
  <si>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</si>
  <si>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</si>
  <si>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</si>
  <si>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</si>
  <si>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</si>
  <si>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</si>
  <si>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</si>
  <si>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</si>
  <si>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</si>
  <si>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</si>
  <si>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</si>
  <si>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</si>
  <si>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</si>
  <si>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</si>
  <si>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</si>
  <si>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</si>
  <si>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</si>
  <si>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</si>
  <si>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</si>
  <si>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</si>
  <si>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</si>
  <si>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</si>
  <si>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</si>
  <si>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</si>
  <si>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</si>
  <si>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</si>
  <si>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</si>
  <si>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</si>
  <si>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</si>
  <si>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</si>
  <si>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</si>
  <si>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</si>
  <si>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</si>
  <si>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</si>
  <si>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</si>
  <si>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</si>
  <si>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</si>
  <si>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</si>
  <si>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</si>
  <si>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</si>
  <si>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</si>
  <si>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</si>
  <si>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</si>
  <si>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</si>
  <si>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</si>
  <si>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</si>
  <si>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</si>
  <si>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</si>
  <si>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</si>
  <si>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</si>
  <si>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</si>
  <si>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</si>
  <si>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</si>
  <si>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</si>
  <si>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</si>
  <si>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</si>
  <si>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</si>
  <si>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</si>
  <si>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</si>
  <si>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</si>
  <si>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</si>
  <si>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</si>
  <si>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</si>
  <si>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</si>
  <si>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</si>
  <si>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</si>
  <si>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</si>
  <si>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</si>
  <si>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</si>
  <si>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</si>
  <si>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</si>
  <si>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</si>
  <si>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</si>
  <si>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</si>
  <si>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</si>
  <si>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</si>
  <si>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</si>
  <si>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</si>
  <si>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</si>
  <si>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</si>
  <si>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</si>
  <si>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</si>
  <si>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</si>
  <si>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</si>
  <si>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</si>
  <si>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</si>
  <si>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</si>
  <si>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</si>
  <si>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</si>
  <si>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</si>
  <si>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</si>
  <si>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</si>
  <si>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</si>
  <si>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</si>
  <si>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</si>
  <si>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</si>
  <si>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</si>
  <si>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</si>
  <si>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</si>
  <si>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</si>
  <si>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</si>
  <si>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</si>
  <si>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</si>
  <si>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</si>
  <si>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</si>
  <si>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</si>
  <si>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</si>
  <si>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</si>
  <si>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</si>
  <si>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</si>
  <si>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</si>
  <si>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</si>
  <si>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</si>
  <si>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</si>
  <si>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</si>
  <si>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</si>
  <si>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</si>
  <si>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</si>
  <si>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</si>
  <si>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</si>
  <si>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</si>
  <si>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</si>
  <si>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</si>
  <si>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</si>
  <si>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</si>
  <si>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</si>
  <si>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</si>
  <si>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</si>
  <si>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</si>
  <si>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</si>
  <si>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</si>
  <si>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</si>
  <si>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</si>
  <si>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</si>
  <si>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</si>
  <si>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</si>
  <si>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</si>
  <si>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</si>
  <si>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</si>
  <si>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</si>
  <si>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</si>
  <si>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</si>
  <si>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</si>
  <si>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</si>
  <si>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</si>
  <si>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</si>
  <si>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</si>
  <si>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</si>
  <si>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</si>
  <si>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</si>
  <si>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</si>
  <si>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</si>
  <si>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</si>
  <si>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</si>
  <si>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</si>
  <si>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</si>
  <si>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</si>
  <si>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</si>
  <si>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</si>
  <si>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</si>
  <si>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</si>
  <si>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</si>
  <si>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</si>
  <si>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</si>
  <si>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</si>
  <si>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</si>
  <si>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</si>
  <si>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</si>
  <si>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</si>
  <si>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</si>
  <si>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</si>
  <si>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</si>
  <si>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</si>
  <si>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</si>
  <si>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</si>
  <si>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</si>
  <si>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</si>
  <si>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</si>
  <si>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</si>
  <si>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</si>
  <si>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</si>
  <si>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</si>
  <si>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</si>
  <si>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</si>
  <si>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</si>
  <si>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</si>
  <si>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</si>
  <si>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</si>
  <si>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</si>
  <si>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</si>
  <si>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</si>
  <si>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</si>
  <si>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</si>
  <si>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</si>
  <si>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</si>
  <si>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</si>
  <si>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</si>
  <si>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</si>
  <si>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</si>
  <si>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</si>
  <si>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</si>
  <si>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</si>
  <si>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</si>
  <si>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</si>
  <si>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</si>
  <si>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</si>
  <si>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</si>
  <si>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</si>
  <si>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</si>
  <si>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</si>
  <si>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</si>
  <si>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</si>
  <si>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</si>
  <si>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</si>
  <si>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</si>
  <si>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</si>
  <si>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</si>
  <si>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</si>
  <si>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</si>
  <si>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</si>
  <si>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</si>
  <si>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</si>
  <si>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</si>
  <si>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</si>
  <si>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</si>
  <si>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</si>
  <si>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</si>
  <si>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</si>
  <si>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</si>
  <si>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</si>
  <si>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</si>
  <si>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</si>
  <si>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</si>
  <si>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</si>
  <si>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</si>
  <si>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</si>
  <si>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</si>
  <si>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</si>
  <si>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</si>
  <si>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</si>
  <si>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</si>
  <si>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</si>
  <si>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</si>
  <si>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</si>
  <si>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</si>
  <si>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</si>
  <si>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</si>
  <si>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</si>
  <si>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</si>
  <si>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</si>
  <si>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</si>
  <si>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</si>
  <si>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</si>
  <si>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</si>
  <si>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</si>
  <si>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</si>
  <si>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</si>
  <si>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</si>
  <si>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</si>
  <si>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</si>
  <si>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</si>
  <si>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</si>
  <si>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</si>
  <si>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</si>
  <si>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</si>
  <si>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</si>
  <si>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</si>
  <si>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</si>
  <si>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</si>
  <si>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</si>
  <si>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</si>
  <si>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</si>
  <si>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</si>
  <si>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</si>
  <si>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</si>
  <si>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</si>
  <si>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</si>
  <si>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</si>
  <si>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</si>
  <si>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</si>
  <si>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</si>
  <si>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</si>
  <si>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</si>
  <si>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</si>
  <si>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</si>
  <si>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</si>
  <si>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</si>
  <si>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</si>
  <si>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</si>
  <si>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</si>
  <si>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</si>
  <si>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</si>
  <si>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</si>
  <si>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</si>
  <si>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</si>
  <si>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</si>
  <si>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</si>
  <si>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</si>
  <si>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</si>
  <si>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</si>
  <si>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</si>
  <si>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</si>
  <si>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</si>
  <si>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</si>
  <si>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</si>
  <si>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</si>
  <si>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</si>
  <si>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</si>
  <si>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</si>
  <si>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</si>
  <si>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</si>
  <si>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</si>
  <si>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</si>
  <si>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</si>
  <si>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</si>
  <si>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</si>
  <si>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</si>
  <si>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</si>
  <si>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</si>
  <si>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</si>
  <si>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</si>
  <si>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</si>
  <si>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</si>
  <si>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</si>
  <si>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</si>
  <si>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</si>
  <si>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</si>
  <si>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</si>
  <si>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</si>
  <si>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</si>
  <si>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</si>
  <si>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</si>
  <si>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</si>
  <si>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</si>
  <si>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</si>
  <si>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</si>
  <si>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</si>
  <si>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</si>
  <si>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</si>
  <si>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</si>
  <si>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</si>
  <si>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</si>
  <si>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</si>
  <si>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</si>
  <si>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</si>
  <si>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</si>
  <si>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</si>
  <si>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</si>
  <si>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</si>
  <si>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</si>
  <si>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</si>
  <si>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</si>
  <si>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</si>
  <si>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</si>
  <si>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</si>
  <si>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</si>
  <si>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</si>
  <si>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</si>
  <si>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</si>
  <si>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</si>
  <si>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</si>
  <si>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</si>
  <si>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</si>
  <si>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</si>
  <si>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</si>
  <si>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</si>
  <si>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</si>
  <si>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</si>
  <si>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</si>
  <si>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</si>
  <si>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</si>
  <si>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</si>
  <si>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</si>
  <si>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</si>
  <si>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</si>
  <si>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</si>
  <si>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</si>
  <si>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</si>
  <si>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</si>
  <si>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</si>
  <si>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</si>
  <si>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</si>
  <si>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</si>
  <si>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</si>
  <si>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</si>
  <si>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</si>
  <si>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</si>
  <si>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</si>
  <si>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</si>
  <si>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</si>
  <si>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</si>
  <si>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</si>
  <si>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</si>
  <si>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</si>
  <si>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</si>
  <si>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</si>
  <si>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</si>
  <si>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</si>
  <si>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</si>
  <si>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</si>
  <si>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</si>
  <si>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</si>
  <si>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</si>
  <si>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</si>
  <si>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</si>
  <si>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</si>
  <si>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</si>
  <si>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</si>
  <si>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</si>
  <si>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</si>
  <si>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</si>
  <si>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</si>
  <si>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</si>
  <si>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</si>
  <si>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</si>
  <si>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</si>
  <si>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</si>
  <si>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</si>
  <si>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</si>
  <si>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</si>
  <si>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</si>
  <si>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</si>
  <si>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</si>
  <si>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</si>
  <si>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</si>
  <si>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</si>
  <si>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</si>
  <si>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</si>
  <si>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</si>
  <si>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</si>
  <si>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</si>
  <si>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</si>
  <si>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</si>
  <si>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</si>
  <si>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</si>
  <si>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</si>
  <si>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</si>
  <si>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</si>
  <si>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</si>
  <si>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</si>
  <si>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</si>
  <si>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</si>
  <si>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</si>
  <si>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</si>
  <si>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</si>
  <si>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</si>
  <si>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</si>
  <si>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</si>
  <si>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</si>
  <si>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</si>
  <si>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</si>
  <si>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</si>
  <si>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</si>
  <si>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</si>
  <si>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</si>
  <si>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</si>
  <si>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</si>
  <si>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</si>
  <si>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</si>
  <si>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</si>
  <si>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</si>
  <si>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</si>
  <si>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</si>
  <si>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</si>
  <si>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</si>
  <si>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</si>
  <si>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</si>
  <si>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</si>
  <si>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</si>
  <si>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</si>
  <si>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</si>
  <si>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</si>
  <si>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</si>
  <si>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</si>
  <si>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</si>
  <si>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</si>
  <si>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</si>
  <si>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</si>
  <si>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</si>
  <si>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</si>
  <si>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</si>
  <si>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</si>
  <si>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</si>
  <si>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</si>
  <si>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</si>
  <si>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</si>
  <si>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</si>
  <si>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</si>
  <si>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</si>
  <si>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</si>
  <si>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</si>
  <si>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</si>
  <si>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</si>
  <si>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</si>
  <si>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</si>
  <si>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</si>
  <si>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</si>
  <si>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</si>
  <si>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</si>
  <si>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</si>
  <si>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</si>
  <si>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</si>
  <si>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</si>
  <si>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</si>
  <si>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</si>
  <si>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</si>
  <si>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</si>
  <si>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</si>
  <si>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</si>
  <si>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</si>
  <si>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</si>
  <si>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</si>
  <si>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</si>
  <si>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</si>
  <si>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</si>
  <si>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</si>
  <si>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</si>
  <si>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</si>
  <si>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</si>
  <si>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</si>
  <si>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</si>
  <si>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</si>
  <si>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</si>
  <si>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</si>
  <si>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</si>
  <si>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</si>
  <si>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</si>
  <si>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</si>
  <si>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</si>
  <si>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</si>
  <si>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</si>
  <si>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</si>
  <si>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</si>
  <si>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</si>
  <si>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</si>
  <si>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</si>
  <si>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</si>
  <si>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</si>
  <si>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</si>
  <si>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</si>
  <si>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</si>
  <si>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</si>
  <si>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</si>
  <si>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</si>
  <si>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</si>
  <si>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</si>
  <si>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</si>
  <si>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</si>
  <si>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</si>
  <si>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</si>
  <si>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</si>
  <si>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</si>
  <si>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</si>
  <si>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</si>
  <si>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</si>
  <si>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</si>
  <si>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</si>
  <si>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</si>
  <si>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</si>
  <si>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</si>
  <si>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</si>
  <si>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</si>
  <si>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</si>
  <si>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</si>
  <si>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</si>
  <si>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</si>
  <si>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</si>
  <si>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</si>
  <si>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</si>
  <si>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</si>
  <si>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</si>
  <si>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</si>
  <si>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</si>
  <si>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</si>
  <si>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</si>
  <si>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</si>
  <si>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</si>
  <si>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</si>
  <si>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</si>
  <si>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</si>
  <si>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</si>
  <si>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</si>
  <si>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</si>
  <si>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</si>
  <si>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</si>
  <si>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</si>
  <si>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</si>
  <si>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</si>
  <si>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</si>
  <si>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</si>
  <si>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</si>
  <si>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</si>
  <si>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</si>
  <si>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</si>
  <si>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</si>
  <si>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</si>
  <si>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</si>
  <si>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</si>
  <si>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</si>
  <si>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</si>
  <si>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</si>
  <si>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</si>
  <si>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</si>
  <si>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</si>
  <si>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</si>
  <si>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</si>
  <si>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</si>
  <si>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</si>
  <si>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</si>
  <si>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</si>
  <si>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</si>
  <si>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</si>
  <si>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</si>
  <si>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</si>
  <si>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</si>
  <si>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</si>
  <si>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</si>
  <si>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</si>
  <si>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</si>
  <si>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</si>
  <si>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</si>
  <si>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</si>
  <si>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</si>
  <si>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</si>
  <si>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</si>
  <si>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</si>
  <si>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</si>
  <si>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</si>
  <si>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</si>
  <si>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</si>
  <si>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</si>
  <si>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</si>
  <si>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</si>
  <si>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</si>
  <si>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</si>
  <si>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</si>
  <si>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</si>
  <si>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</si>
  <si>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</si>
  <si>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</si>
  <si>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</si>
  <si>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</si>
  <si>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</si>
  <si>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</si>
  <si>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</si>
  <si>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</si>
  <si>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</si>
  <si>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</si>
  <si>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</si>
  <si>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</si>
  <si>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</si>
  <si>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</si>
  <si>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</si>
  <si>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</si>
  <si>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</si>
  <si>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</si>
  <si>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</si>
  <si>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</si>
  <si>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</si>
  <si>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</si>
  <si>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</si>
  <si>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</si>
  <si>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</si>
  <si>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</si>
  <si>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</si>
  <si>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</si>
  <si>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</si>
  <si>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</si>
  <si>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</si>
  <si>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</si>
  <si>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</si>
  <si>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</si>
  <si>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</si>
  <si>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</si>
  <si>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</si>
  <si>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</si>
  <si>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</si>
  <si>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</si>
  <si>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</si>
  <si>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</si>
  <si>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</si>
  <si>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</si>
  <si>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</si>
  <si>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</si>
  <si>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</si>
  <si>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</si>
  <si>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</si>
  <si>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</si>
  <si>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</si>
  <si>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</si>
  <si>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</si>
  <si>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</si>
  <si>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</si>
  <si>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</si>
  <si>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</si>
  <si>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</si>
  <si>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</si>
  <si>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</si>
  <si>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</si>
  <si>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</si>
  <si>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</si>
  <si>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</si>
  <si>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</si>
  <si>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</si>
  <si>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</si>
  <si>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</si>
  <si>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</si>
  <si>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</si>
  <si>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</si>
  <si>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</si>
  <si>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</si>
  <si>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</si>
  <si>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</si>
  <si>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</si>
  <si>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</si>
  <si>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</si>
  <si>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</si>
  <si>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</si>
  <si>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</si>
  <si>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</si>
  <si>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</si>
  <si>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</si>
  <si>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</si>
  <si>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</si>
  <si>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</si>
  <si>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</si>
  <si>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</si>
  <si>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</si>
  <si>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</si>
  <si>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</si>
  <si>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</si>
  <si>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</si>
  <si>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</si>
  <si>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</si>
  <si>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</si>
  <si>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</si>
  <si>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</si>
  <si>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</si>
  <si>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</si>
  <si>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</si>
  <si>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</si>
  <si>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</si>
  <si>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</si>
  <si>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</si>
  <si>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</si>
  <si>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</si>
  <si>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</si>
  <si>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</si>
  <si>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</si>
  <si>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</si>
  <si>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</si>
  <si>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</si>
  <si>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</si>
  <si>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</si>
  <si>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</si>
  <si>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</si>
  <si>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</si>
  <si>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</si>
  <si>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</si>
  <si>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</si>
  <si>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</si>
  <si>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</si>
  <si>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</si>
  <si>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</si>
  <si>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</si>
  <si>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</si>
  <si>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</si>
  <si>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</si>
  <si>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</si>
  <si>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</si>
  <si>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</si>
  <si>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</si>
  <si>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</si>
  <si>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</si>
  <si>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</si>
  <si>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</si>
  <si>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</si>
  <si>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</si>
  <si>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</si>
  <si>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</si>
  <si>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</si>
  <si>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</si>
  <si>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</si>
  <si>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</si>
  <si>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</si>
  <si>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</si>
  <si>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</si>
  <si>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</si>
  <si>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</si>
  <si>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</si>
  <si>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</si>
  <si>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</si>
  <si>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</si>
  <si>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</si>
  <si>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</si>
  <si>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</si>
  <si>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</si>
  <si>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</si>
  <si>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</si>
  <si>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</si>
  <si>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</si>
  <si>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</si>
  <si>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</si>
  <si>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</si>
  <si>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</si>
  <si>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</si>
  <si>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</si>
  <si>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</si>
  <si>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</si>
  <si>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</si>
  <si>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</si>
  <si>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</si>
  <si>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</si>
  <si>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</si>
  <si>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</si>
  <si>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</si>
  <si>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</si>
  <si>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</si>
  <si>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</si>
  <si>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</si>
  <si>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</si>
  <si>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</si>
  <si>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</si>
  <si>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</si>
  <si>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</si>
  <si>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</si>
  <si>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</si>
  <si>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</si>
  <si>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</si>
  <si>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</si>
  <si>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</si>
  <si>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</si>
  <si>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</si>
  <si>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</si>
  <si>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</si>
  <si>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</si>
  <si>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</si>
  <si>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</si>
  <si>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</si>
  <si>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</si>
  <si>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</si>
  <si>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</si>
  <si>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</si>
  <si>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</si>
  <si>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</si>
  <si>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</si>
  <si>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</si>
  <si>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</si>
  <si>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</si>
  <si>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</si>
  <si>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</si>
  <si>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</si>
  <si>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</si>
  <si>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</si>
  <si>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</si>
  <si>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</si>
  <si>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</si>
  <si>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</si>
  <si>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</si>
  <si>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</si>
  <si>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</si>
  <si>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</si>
  <si>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</si>
  <si>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</si>
  <si>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</si>
  <si>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</si>
  <si>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</si>
  <si>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</si>
  <si>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</si>
  <si>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</si>
  <si>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</si>
  <si>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</si>
  <si>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</si>
  <si>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</si>
  <si>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</si>
  <si>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</si>
  <si>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</si>
  <si>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</si>
  <si>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</si>
  <si>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</si>
  <si>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</si>
  <si>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</si>
  <si>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</si>
  <si>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</si>
  <si>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</si>
  <si>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</si>
  <si>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</si>
  <si>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</si>
  <si>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</si>
  <si>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</si>
  <si>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</si>
  <si>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</si>
  <si>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</si>
  <si>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</si>
  <si>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</si>
  <si>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</si>
  <si>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</si>
  <si>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</si>
  <si>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</si>
  <si>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</si>
  <si>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</si>
  <si>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</si>
  <si>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</si>
  <si>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</si>
  <si>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</si>
  <si>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</si>
  <si>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</si>
  <si>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</si>
  <si>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</si>
  <si>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</si>
  <si>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</si>
  <si>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</si>
  <si>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</si>
  <si>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</si>
  <si>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</si>
  <si>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</si>
  <si>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</si>
  <si>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</si>
  <si>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</si>
  <si>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</si>
  <si>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</si>
  <si>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</si>
  <si>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</si>
  <si>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</si>
  <si>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</si>
  <si>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</si>
  <si>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</si>
  <si>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</si>
  <si>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</si>
  <si>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</si>
  <si>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</si>
  <si>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</si>
  <si>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</si>
  <si>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</si>
  <si>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</si>
  <si>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</si>
  <si>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</si>
  <si>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</si>
  <si>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</si>
  <si>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</si>
  <si>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</si>
  <si>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</si>
  <si>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</si>
  <si>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</si>
  <si>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</si>
  <si>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</si>
  <si>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</si>
  <si>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</si>
  <si>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</si>
  <si>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</si>
  <si>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</si>
  <si>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</si>
  <si>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</si>
  <si>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</si>
  <si>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</si>
  <si>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</si>
  <si>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</si>
  <si>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</si>
  <si>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</si>
  <si>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</si>
  <si>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</si>
  <si>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</si>
  <si>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</si>
  <si>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</si>
  <si>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</si>
  <si>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</si>
  <si>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</si>
  <si>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</si>
  <si>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</si>
  <si>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</si>
  <si>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</si>
  <si>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</si>
  <si>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</si>
  <si>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</si>
  <si>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</si>
  <si>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</si>
  <si>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</si>
  <si>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</si>
  <si>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</si>
  <si>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</si>
  <si>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</si>
  <si>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</si>
  <si>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</si>
  <si>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</si>
  <si>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</si>
  <si>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</si>
  <si>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</si>
  <si>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</si>
  <si>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</si>
  <si>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</si>
  <si>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</si>
  <si>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</si>
  <si>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</si>
  <si>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</si>
  <si>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</si>
  <si>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</si>
  <si>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</si>
  <si>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</si>
  <si>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</si>
  <si>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</si>
  <si>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</si>
  <si>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</si>
  <si>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</si>
  <si>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</si>
  <si>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</si>
  <si>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</si>
  <si>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</si>
  <si>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</si>
  <si>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</si>
  <si>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</si>
  <si>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</si>
  <si>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</si>
  <si>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</si>
  <si>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</si>
  <si>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</si>
  <si>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</si>
  <si>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</si>
  <si>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</si>
  <si>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</si>
  <si>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</si>
  <si>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</si>
  <si>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</si>
  <si>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</si>
  <si>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</si>
  <si>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</si>
  <si>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</si>
  <si>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</si>
  <si>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</si>
  <si>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</si>
  <si>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</si>
  <si>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</si>
  <si>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</si>
  <si>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</si>
  <si>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</si>
  <si>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</si>
  <si>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</si>
  <si>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</si>
  <si>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</si>
  <si>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</si>
  <si>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</si>
  <si>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</si>
  <si>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</si>
  <si>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</si>
  <si>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</si>
  <si>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</si>
  <si>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</si>
  <si>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</si>
  <si>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</si>
  <si>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</si>
  <si>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</si>
  <si>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</si>
  <si>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</si>
  <si>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</si>
  <si>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</si>
  <si>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</si>
  <si>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</si>
  <si>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</si>
  <si>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</si>
  <si>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</si>
  <si>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</si>
  <si>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</si>
  <si>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</si>
  <si>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</si>
  <si>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</si>
  <si>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</si>
  <si>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</si>
  <si>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</si>
  <si>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</si>
  <si>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</si>
  <si>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</si>
  <si>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</si>
  <si>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</si>
  <si>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</si>
  <si>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</si>
  <si>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</si>
  <si>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</si>
  <si>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</si>
  <si>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</si>
  <si>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</si>
  <si>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</si>
  <si>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</si>
  <si>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</si>
  <si>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</si>
  <si>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</si>
  <si>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</si>
  <si>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</si>
  <si>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</si>
  <si>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</si>
  <si>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</si>
  <si>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</si>
  <si>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</si>
  <si>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</si>
  <si>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</si>
  <si>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</si>
  <si>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</si>
  <si>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</si>
  <si>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</si>
  <si>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</si>
  <si>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</si>
  <si>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</si>
  <si>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</si>
  <si>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</si>
  <si>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</si>
  <si>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</si>
  <si>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</si>
  <si>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</si>
  <si>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</si>
  <si>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</si>
  <si>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</si>
  <si>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</si>
  <si>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</si>
  <si>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</si>
  <si>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</si>
  <si>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</si>
  <si>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</si>
  <si>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</si>
  <si>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</si>
  <si>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</si>
  <si>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</si>
  <si>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</si>
  <si>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</si>
  <si>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</si>
  <si>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</si>
  <si>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</si>
  <si>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</si>
  <si>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</si>
  <si>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</si>
  <si>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</si>
  <si>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</si>
  <si>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</si>
  <si>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</si>
  <si>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</si>
  <si>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</si>
  <si>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</si>
  <si>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</si>
  <si>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</si>
  <si>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</si>
  <si>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</si>
  <si>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</si>
  <si>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</si>
  <si>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</si>
  <si>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</si>
  <si>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</si>
  <si>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</si>
  <si>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</si>
  <si>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</si>
  <si>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</si>
  <si>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</si>
  <si>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</si>
  <si>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</si>
  <si>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</si>
  <si>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</si>
  <si>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</si>
  <si>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</si>
  <si>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</si>
  <si>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</si>
  <si>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</si>
  <si>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</si>
  <si>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</si>
  <si>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</si>
  <si>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</si>
  <si>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</si>
  <si>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</si>
  <si>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</si>
  <si>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</si>
  <si>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</si>
  <si>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</si>
  <si>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</si>
  <si>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</si>
  <si>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</si>
  <si>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</si>
  <si>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</si>
  <si>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</si>
  <si>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</si>
  <si>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</si>
  <si>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</si>
  <si>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</si>
  <si>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</si>
  <si>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</si>
  <si>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</si>
  <si>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</si>
  <si>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</si>
  <si>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</si>
  <si>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</si>
  <si>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</si>
  <si>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</si>
  <si>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</si>
  <si>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</si>
  <si>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</si>
  <si>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</si>
  <si>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</si>
  <si>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</si>
  <si>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</si>
  <si>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</si>
  <si>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</si>
  <si>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</si>
  <si>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</si>
  <si>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</si>
  <si>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</si>
  <si>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</si>
  <si>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</si>
  <si>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</si>
  <si>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</si>
  <si>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</si>
  <si>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</si>
  <si>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</si>
  <si>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</si>
  <si>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</si>
  <si>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</si>
  <si>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</si>
  <si>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</si>
  <si>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</si>
  <si>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</si>
  <si>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</si>
  <si>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</si>
  <si>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</si>
  <si>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</si>
  <si>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</si>
  <si>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</si>
  <si>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</si>
  <si>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</si>
  <si>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</si>
  <si>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</si>
  <si>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</si>
  <si>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</si>
  <si>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</si>
  <si>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</si>
  <si>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</si>
  <si>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</si>
  <si>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</si>
  <si>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</si>
  <si>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</si>
  <si>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</si>
  <si>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</si>
  <si>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</si>
  <si>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</si>
  <si>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</si>
  <si>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</si>
  <si>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</si>
  <si>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</si>
  <si>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</si>
  <si>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</si>
  <si>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</si>
  <si>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</si>
  <si>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</si>
  <si>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</si>
  <si>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</si>
  <si>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</si>
  <si>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</si>
  <si>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</si>
  <si>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</si>
  <si>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</si>
  <si>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</si>
  <si>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</si>
  <si>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</si>
  <si>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</si>
  <si>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</si>
  <si>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</si>
  <si>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</si>
  <si>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</si>
  <si>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</si>
  <si>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</si>
  <si>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</si>
  <si>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</si>
  <si>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</si>
  <si>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</si>
  <si>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</si>
  <si>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</si>
  <si>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</si>
  <si>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</si>
  <si>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</si>
  <si>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</si>
  <si>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</si>
  <si>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</si>
  <si>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</si>
  <si>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</si>
  <si>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</si>
  <si>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</si>
  <si>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</si>
  <si>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</si>
  <si>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</si>
  <si>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</si>
  <si>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</si>
  <si>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</si>
  <si>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</si>
  <si>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</si>
  <si>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</si>
  <si>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</si>
  <si>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</si>
  <si>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</si>
  <si>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</si>
  <si>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</si>
  <si>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</si>
  <si>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</si>
  <si>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</si>
  <si>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</si>
  <si>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</si>
  <si>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</si>
  <si>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</si>
  <si>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</si>
  <si>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</si>
  <si>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</si>
  <si>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</si>
  <si>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</si>
  <si>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</si>
  <si>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</si>
  <si>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</si>
  <si>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</si>
  <si>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</si>
  <si>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</si>
  <si>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</si>
  <si>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</si>
  <si>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</si>
  <si>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</si>
  <si>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</si>
  <si>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</si>
  <si>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</si>
  <si>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</si>
  <si>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</si>
  <si>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</si>
  <si>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</si>
  <si>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</si>
  <si>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</si>
  <si>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</si>
  <si>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</si>
  <si>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</si>
  <si>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</si>
  <si>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</si>
  <si>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</si>
  <si>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</si>
  <si>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</si>
  <si>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</si>
  <si>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</si>
  <si>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</si>
  <si>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</si>
  <si>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</si>
  <si>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</si>
  <si>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</si>
  <si>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</si>
  <si>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</si>
  <si>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</si>
  <si>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</si>
  <si>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</si>
  <si>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</si>
  <si>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</si>
  <si>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</si>
  <si>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</si>
  <si>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</si>
  <si>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</si>
  <si>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</si>
  <si>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</si>
  <si>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</si>
  <si>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</si>
  <si>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</si>
  <si>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</si>
  <si>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</si>
  <si>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</si>
  <si>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</si>
  <si>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</si>
  <si>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</si>
  <si>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</si>
  <si>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</si>
  <si>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</si>
  <si>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</si>
  <si>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</si>
  <si>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</si>
  <si>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</si>
  <si>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</si>
  <si>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</si>
  <si>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</si>
  <si>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</si>
  <si>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</si>
  <si>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</si>
  <si>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</si>
  <si>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</si>
  <si>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</si>
  <si>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</si>
  <si>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</si>
  <si>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</si>
  <si>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</si>
  <si>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</si>
  <si>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</si>
  <si>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</si>
  <si>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</si>
  <si>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</si>
  <si>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</si>
  <si>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</si>
  <si>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</si>
  <si>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</si>
  <si>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</si>
  <si>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</si>
  <si>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</si>
  <si>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</si>
  <si>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</si>
  <si>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</si>
  <si>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</si>
  <si>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</si>
  <si>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</si>
  <si>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</si>
  <si>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</si>
  <si>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</si>
  <si>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</si>
  <si>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</si>
  <si>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</si>
  <si>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</si>
  <si>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</si>
  <si>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</si>
  <si>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</si>
  <si>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</si>
  <si>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</si>
  <si>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</si>
  <si>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</si>
  <si>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</si>
  <si>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</si>
  <si>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</si>
  <si>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</si>
  <si>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</si>
  <si>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</si>
  <si>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</si>
  <si>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</si>
  <si>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</si>
  <si>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</si>
  <si>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</si>
  <si>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</si>
  <si>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</si>
  <si>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</si>
  <si>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</si>
  <si>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</si>
  <si>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</si>
  <si>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</si>
  <si>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</si>
  <si>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</si>
  <si>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</si>
  <si>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</si>
  <si>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</si>
  <si>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</si>
  <si>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</si>
  <si>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</si>
  <si>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</si>
  <si>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</si>
  <si>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</si>
  <si>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</si>
  <si>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</si>
  <si>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</si>
  <si>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</si>
  <si>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</si>
  <si>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</si>
  <si>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</si>
  <si>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</si>
  <si>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</si>
  <si>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</si>
  <si>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</si>
  <si>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</si>
  <si>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</si>
  <si>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</si>
  <si>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</si>
  <si>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</si>
  <si>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</si>
  <si>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</si>
  <si>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</si>
  <si>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</si>
  <si>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</si>
  <si>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</si>
  <si>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</si>
  <si>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</si>
  <si>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</si>
  <si>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</si>
  <si>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</si>
  <si>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</si>
  <si>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</si>
  <si>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</si>
  <si>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</si>
  <si>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</si>
  <si>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</si>
  <si>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</si>
  <si>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</si>
  <si>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</si>
  <si>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</si>
  <si>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</si>
  <si>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</si>
  <si>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</si>
  <si>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</si>
  <si>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</si>
  <si>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</si>
  <si>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</si>
  <si>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</si>
  <si>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</si>
  <si>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</si>
  <si>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</si>
  <si>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</si>
  <si>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</si>
  <si>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</si>
  <si>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</si>
  <si>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</si>
  <si>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</si>
  <si>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</si>
  <si>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</si>
  <si>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</si>
  <si>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</si>
  <si>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</si>
  <si>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</si>
  <si>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</si>
  <si>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</si>
  <si>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</si>
  <si>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</si>
  <si>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</si>
  <si>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</si>
  <si>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</si>
  <si>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</si>
  <si>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</si>
  <si>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</si>
  <si>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</si>
  <si>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</si>
  <si>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</si>
  <si>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</si>
  <si>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</si>
  <si>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</si>
  <si>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</si>
  <si>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</si>
  <si>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</si>
  <si>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</si>
  <si>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</si>
  <si>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</si>
  <si>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</si>
  <si>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</si>
  <si>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</si>
  <si>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</si>
  <si>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</si>
  <si>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</si>
  <si>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</si>
  <si>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</si>
  <si>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</si>
  <si>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</si>
  <si>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</si>
  <si>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</si>
  <si>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</si>
  <si>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</si>
  <si>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</si>
  <si>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</si>
  <si>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</si>
  <si>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</si>
  <si>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</si>
  <si>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</si>
  <si>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</si>
  <si>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</si>
  <si>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</si>
  <si>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</si>
  <si>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</si>
  <si>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</si>
  <si>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</si>
  <si>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</si>
  <si>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</si>
  <si>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</si>
  <si>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</si>
  <si>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</si>
  <si>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</si>
  <si>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</si>
  <si>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</si>
  <si>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</si>
  <si>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</si>
  <si>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</si>
  <si>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</si>
  <si>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</si>
  <si>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</si>
  <si>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</si>
  <si>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</si>
  <si>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</si>
  <si>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</si>
  <si>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</si>
  <si>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</si>
  <si>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</si>
  <si>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</si>
  <si>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</si>
  <si>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</si>
  <si>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</si>
  <si>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</si>
  <si>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</si>
  <si>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</si>
  <si>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</si>
  <si>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</si>
  <si>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</si>
  <si>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</si>
  <si>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</si>
  <si>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</si>
  <si>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</si>
  <si>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</si>
  <si>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</si>
  <si>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</si>
  <si>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</si>
  <si>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</si>
  <si>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</si>
  <si>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</si>
  <si>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</si>
  <si>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</si>
  <si>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</si>
  <si>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</si>
  <si>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</si>
  <si>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</si>
  <si>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</si>
  <si>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</si>
  <si>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</si>
  <si>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</si>
  <si>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</si>
  <si>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</si>
  <si>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</si>
  <si>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</si>
  <si>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</si>
  <si>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</si>
  <si>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</si>
  <si>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</si>
  <si>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</si>
  <si>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</si>
  <si>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</si>
  <si>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</si>
  <si>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</si>
  <si>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</si>
  <si>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</si>
  <si>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</si>
  <si>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</si>
  <si>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</si>
  <si>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</si>
  <si>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</si>
  <si>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</si>
  <si>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</si>
  <si>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</si>
  <si>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</si>
  <si>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</si>
  <si>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</si>
  <si>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</si>
  <si>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</si>
  <si>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</si>
  <si>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</si>
  <si>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</si>
  <si>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</si>
  <si>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</si>
  <si>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</si>
  <si>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</si>
  <si>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</si>
  <si>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</si>
  <si>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</si>
  <si>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</si>
  <si>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</si>
  <si>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</si>
  <si>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</si>
  <si>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</si>
  <si>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</si>
  <si>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</si>
  <si>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</si>
  <si>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</si>
  <si>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</si>
  <si>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</si>
  <si>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</si>
  <si>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</si>
  <si>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</si>
  <si>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</si>
  <si>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</si>
  <si>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</si>
  <si>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</si>
  <si>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</si>
  <si>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</si>
  <si>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</si>
  <si>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</si>
  <si>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</si>
  <si>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</si>
  <si>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</si>
  <si>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</si>
  <si>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</si>
  <si>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</si>
  <si>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</si>
  <si>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</si>
  <si>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</si>
  <si>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</si>
  <si>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</si>
  <si>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</si>
  <si>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</si>
  <si>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</si>
  <si>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</si>
  <si>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</si>
  <si>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</si>
  <si>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</si>
  <si>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</si>
  <si>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</si>
  <si>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</si>
  <si>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</si>
  <si>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</si>
  <si>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</si>
  <si>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</si>
  <si>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</si>
  <si>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</si>
  <si>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</si>
  <si>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</si>
  <si>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</si>
  <si>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</si>
  <si>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</si>
  <si>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</si>
  <si>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</si>
  <si>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</si>
  <si>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</si>
  <si>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</si>
  <si>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</si>
  <si>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</si>
  <si>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</si>
  <si>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</si>
  <si>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</si>
  <si>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</si>
  <si>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</si>
  <si>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</si>
  <si>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</si>
  <si>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</si>
  <si>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</si>
  <si>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</si>
  <si>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</si>
  <si>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</si>
  <si>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</si>
  <si>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</si>
  <si>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</si>
  <si>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</si>
  <si>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</si>
  <si>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</si>
  <si>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</si>
  <si>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</si>
  <si>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</si>
  <si>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</si>
  <si>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</si>
  <si>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</si>
  <si>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</si>
  <si>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</si>
  <si>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</si>
  <si>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</si>
  <si>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</si>
  <si>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</si>
  <si>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</si>
  <si>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</si>
  <si>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</si>
  <si>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</si>
  <si>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</si>
  <si>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</si>
  <si>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</si>
  <si>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</si>
  <si>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</si>
  <si>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</si>
  <si>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</si>
  <si>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</si>
  <si>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</si>
  <si>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</si>
  <si>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</si>
  <si>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</si>
  <si>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</si>
  <si>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</si>
  <si>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</si>
  <si>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</si>
  <si>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</si>
  <si>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</si>
  <si>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</si>
  <si>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</si>
  <si>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</si>
  <si>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</si>
  <si>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</si>
  <si>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</si>
  <si>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</si>
  <si>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</si>
  <si>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</si>
  <si>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</si>
  <si>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</si>
  <si>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</si>
  <si>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</si>
  <si>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</si>
  <si>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</si>
  <si>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</si>
  <si>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</si>
  <si>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</si>
  <si>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</si>
  <si>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</si>
  <si>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</si>
  <si>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</si>
  <si>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</si>
  <si>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</si>
  <si>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</si>
  <si>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</si>
  <si>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</si>
  <si>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</si>
  <si>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</si>
  <si>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</si>
  <si>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</si>
  <si>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</si>
  <si>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</si>
  <si>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</si>
  <si>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</si>
  <si>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</si>
  <si>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</si>
  <si>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</si>
  <si>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</si>
  <si>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</si>
  <si>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</si>
  <si>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</si>
  <si>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</si>
  <si>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</si>
  <si>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</si>
  <si>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</si>
  <si>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</si>
  <si>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</si>
  <si>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</si>
  <si>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</si>
  <si>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</si>
  <si>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</si>
  <si>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</si>
  <si>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</si>
  <si>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</si>
  <si>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</si>
  <si>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</si>
  <si>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</si>
  <si>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</si>
  <si>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</si>
  <si>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</si>
  <si>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</si>
  <si>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</si>
  <si>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</si>
  <si>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</si>
  <si>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</si>
  <si>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</si>
  <si>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</si>
  <si>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</si>
  <si>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</si>
  <si>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</si>
  <si>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</si>
  <si>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</si>
  <si>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</si>
  <si>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</si>
  <si>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</si>
  <si>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</si>
  <si>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</si>
  <si>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</si>
  <si>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</si>
  <si>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</si>
  <si>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</si>
  <si>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</si>
  <si>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</si>
  <si>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</si>
  <si>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</si>
  <si>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</si>
  <si>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</si>
  <si>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</si>
  <si>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</si>
  <si>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</si>
  <si>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</si>
  <si>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</si>
  <si>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</si>
  <si>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</si>
  <si>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</si>
  <si>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</si>
  <si>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</si>
  <si>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</si>
  <si>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</si>
  <si>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</si>
  <si>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</si>
  <si>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</si>
  <si>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</si>
  <si>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</si>
  <si>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</si>
  <si>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</si>
  <si>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</si>
  <si>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</si>
  <si>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</si>
  <si>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</si>
  <si>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</si>
  <si>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</si>
  <si>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</si>
  <si>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</si>
  <si>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</si>
  <si>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</si>
  <si>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</si>
  <si>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</si>
  <si>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</si>
  <si>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</si>
  <si>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</si>
  <si>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</si>
  <si>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</si>
  <si>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</si>
  <si>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</si>
  <si>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</si>
  <si>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</si>
  <si>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</si>
  <si>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</si>
  <si>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</si>
  <si>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</si>
  <si>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</si>
  <si>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</si>
  <si>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</si>
  <si>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</si>
  <si>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</si>
  <si>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</si>
  <si>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</si>
  <si>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</si>
  <si>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</si>
  <si>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</si>
  <si>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</si>
  <si>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</si>
  <si>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</si>
  <si>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</si>
  <si>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</si>
  <si>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</si>
  <si>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</si>
  <si>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</si>
  <si>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</si>
  <si>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</si>
  <si>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</si>
  <si>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</si>
  <si>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</si>
  <si>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</si>
  <si>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</si>
  <si>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</si>
  <si>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</si>
  <si>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</si>
  <si>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</si>
  <si>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</si>
  <si>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</si>
  <si>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</si>
  <si>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</si>
  <si>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</si>
  <si>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</si>
  <si>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</si>
  <si>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</si>
  <si>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</si>
  <si>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</si>
  <si>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</si>
  <si>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</si>
  <si>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</si>
  <si>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</si>
  <si>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</si>
  <si>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</si>
  <si>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</si>
  <si>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</si>
  <si>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</si>
  <si>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</si>
  <si>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</si>
  <si>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</si>
  <si>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</si>
  <si>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</si>
  <si>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</si>
  <si>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</si>
  <si>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</si>
  <si>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</si>
  <si>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</si>
  <si>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</si>
  <si>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</si>
  <si>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</si>
  <si>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</si>
  <si>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</si>
  <si>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</si>
  <si>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</si>
  <si>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</si>
  <si>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</si>
  <si>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</si>
  <si>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</si>
  <si>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</si>
  <si>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</si>
  <si>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</si>
  <si>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</si>
  <si>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</si>
  <si>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</si>
  <si>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</si>
  <si>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</si>
  <si>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</si>
  <si>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</si>
  <si>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</si>
  <si>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</si>
  <si>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</si>
  <si>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</si>
  <si>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</si>
  <si>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</si>
  <si>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</si>
  <si>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</si>
  <si>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</si>
  <si>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</si>
  <si>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</si>
  <si>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</si>
  <si>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</si>
  <si>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</si>
  <si>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</si>
  <si>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</si>
  <si>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</si>
  <si>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</si>
  <si>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</si>
  <si>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</si>
  <si>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</si>
  <si>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</si>
  <si>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</si>
  <si>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</si>
  <si>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</si>
  <si>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</si>
  <si>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</si>
  <si>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</si>
  <si>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</si>
  <si>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</si>
  <si>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</si>
  <si>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</si>
  <si>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</si>
  <si>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</si>
  <si>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</si>
  <si>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</si>
  <si>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</si>
  <si>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</si>
  <si>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</si>
  <si>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</si>
  <si>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</si>
  <si>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</si>
  <si>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</si>
  <si>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</si>
  <si>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</si>
  <si>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</si>
  <si>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</si>
  <si>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</si>
  <si>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</si>
  <si>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</si>
  <si>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</si>
  <si>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</si>
  <si>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</si>
  <si>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</si>
  <si>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</si>
  <si>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</si>
  <si>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</si>
  <si>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</si>
  <si>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</si>
  <si>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</si>
  <si>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</si>
  <si>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</si>
  <si>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</si>
  <si>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</si>
  <si>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</si>
  <si>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</si>
  <si>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</si>
  <si>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</si>
  <si>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</si>
  <si>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</si>
  <si>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</si>
  <si>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</si>
  <si>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</si>
  <si>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</si>
  <si>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</si>
  <si>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</si>
  <si>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</si>
  <si>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</si>
  <si>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</si>
  <si>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</si>
  <si>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</si>
  <si>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</si>
  <si>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</si>
  <si>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</si>
  <si>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</si>
  <si>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</si>
  <si>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</si>
  <si>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</si>
  <si>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</si>
  <si>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</si>
  <si>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</si>
  <si>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</si>
  <si>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</si>
  <si>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</si>
  <si>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</si>
  <si>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</si>
  <si>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</si>
  <si>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</si>
  <si>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</si>
  <si>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</si>
  <si>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</si>
  <si>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</si>
  <si>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</si>
  <si>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</si>
  <si>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</si>
  <si>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</si>
  <si>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</si>
  <si>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</si>
  <si>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</si>
  <si>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</si>
  <si>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</si>
  <si>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</si>
  <si>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</si>
  <si>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</si>
  <si>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</si>
  <si>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</si>
  <si>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</si>
  <si>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</si>
  <si>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</si>
  <si>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</si>
  <si>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</si>
  <si>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</si>
  <si>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</si>
  <si>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</si>
  <si>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</si>
  <si>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</si>
  <si>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</si>
  <si>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</si>
  <si>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</si>
  <si>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</si>
  <si>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</si>
  <si>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</si>
  <si>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</si>
  <si>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</si>
  <si>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</si>
  <si>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</si>
  <si>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</si>
  <si>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</si>
  <si>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</si>
  <si>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</si>
  <si>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</si>
  <si>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</si>
  <si>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</si>
  <si>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</si>
  <si>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</si>
  <si>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</si>
  <si>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</si>
  <si>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</si>
  <si>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</si>
  <si>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</si>
  <si>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</si>
  <si>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</si>
  <si>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</si>
  <si>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</si>
  <si>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</si>
  <si>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</si>
  <si>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</si>
  <si>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</si>
  <si>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</si>
  <si>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</si>
  <si>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</si>
  <si>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</si>
  <si>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</si>
  <si>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</si>
  <si>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</si>
  <si>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</si>
  <si>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</si>
  <si>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</si>
  <si>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</si>
  <si>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</si>
  <si>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</si>
  <si>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</si>
  <si>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</si>
  <si>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</si>
  <si>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</si>
  <si>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</si>
  <si>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</si>
  <si>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</si>
  <si>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</si>
  <si>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</si>
  <si>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</si>
  <si>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</si>
  <si>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</si>
  <si>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</si>
  <si>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</si>
  <si>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</si>
  <si>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</si>
  <si>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</si>
  <si>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</si>
  <si>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</si>
  <si>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</si>
  <si>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</si>
  <si>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</si>
  <si>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</si>
  <si>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</si>
  <si>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</si>
  <si>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</si>
  <si>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</si>
  <si>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</si>
  <si>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</si>
  <si>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</si>
  <si>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</si>
  <si>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</si>
  <si>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</si>
  <si>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</si>
  <si>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</si>
  <si>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</si>
  <si>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</si>
  <si>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</si>
  <si>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</si>
  <si>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</si>
  <si>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</si>
  <si>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</si>
  <si>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</si>
  <si>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</si>
  <si>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</si>
  <si>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</si>
  <si>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</si>
  <si>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</si>
  <si>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</si>
  <si>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</si>
  <si>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</si>
  <si>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</si>
  <si>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</si>
  <si>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</si>
  <si>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</si>
  <si>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</si>
  <si>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</si>
  <si>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</si>
  <si>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</si>
  <si>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</si>
  <si>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</si>
  <si>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</si>
  <si>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</si>
  <si>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</si>
  <si>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</si>
  <si>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</si>
  <si>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</si>
  <si>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</si>
  <si>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</si>
  <si>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</si>
  <si>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</si>
  <si>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</si>
  <si>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</si>
  <si>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</si>
  <si>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</si>
  <si>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</si>
  <si>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</si>
  <si>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</si>
  <si>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</si>
  <si>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</si>
  <si>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</si>
  <si>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</si>
  <si>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</si>
  <si>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</si>
  <si>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</si>
  <si>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</si>
  <si>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</si>
  <si>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</si>
  <si>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</si>
  <si>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</si>
  <si>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</si>
  <si>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</si>
  <si>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</si>
  <si>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</si>
  <si>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</si>
  <si>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</si>
  <si>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</si>
  <si>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</si>
  <si>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</si>
  <si>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</si>
  <si>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</si>
  <si>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</si>
  <si>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</si>
  <si>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</si>
  <si>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</si>
  <si>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</si>
  <si>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</si>
  <si>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</si>
  <si>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</si>
  <si>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</si>
  <si>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</si>
  <si>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</si>
  <si>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</si>
  <si>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</si>
  <si>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</si>
  <si>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</si>
  <si>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</si>
  <si>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</si>
  <si>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</si>
  <si>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</si>
  <si>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</si>
  <si>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</si>
  <si>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</si>
  <si>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</si>
  <si>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</si>
  <si>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</si>
  <si>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</si>
  <si>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</si>
  <si>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</si>
  <si>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</si>
  <si>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</si>
  <si>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</si>
  <si>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</si>
  <si>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</si>
  <si>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</si>
  <si>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</si>
  <si>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</si>
  <si>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</si>
  <si>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</si>
  <si>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</si>
  <si>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</si>
  <si>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</si>
  <si>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</si>
  <si>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</si>
  <si>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</si>
  <si>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</si>
  <si>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</si>
  <si>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</si>
  <si>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</si>
  <si>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</si>
  <si>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</si>
  <si>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</si>
  <si>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</si>
  <si>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</si>
  <si>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</si>
  <si>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</si>
  <si>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</si>
  <si>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</si>
  <si>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</si>
  <si>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</si>
  <si>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</si>
  <si>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</si>
  <si>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</si>
  <si>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</si>
  <si>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</si>
  <si>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</si>
  <si>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</si>
  <si>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</si>
  <si>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</si>
  <si>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</si>
  <si>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</si>
  <si>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</si>
  <si>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</si>
  <si>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</si>
  <si>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</si>
  <si>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</si>
  <si>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</si>
  <si>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</si>
  <si>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</si>
  <si>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</si>
  <si>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</si>
  <si>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</si>
  <si>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</si>
  <si>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</si>
  <si>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</si>
  <si>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</si>
  <si>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</si>
  <si>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</si>
  <si>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</si>
  <si>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</si>
  <si>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</si>
  <si>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</si>
  <si>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</si>
  <si>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</si>
  <si>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</si>
  <si>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</si>
  <si>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</si>
  <si>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</si>
  <si>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</si>
  <si>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</si>
  <si>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</si>
  <si>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</si>
  <si>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</si>
  <si>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</si>
  <si>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</si>
  <si>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</si>
  <si>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</si>
  <si>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</si>
  <si>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</si>
  <si>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</si>
  <si>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</si>
  <si>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</si>
  <si>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</si>
  <si>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</si>
  <si>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</si>
  <si>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</si>
  <si>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</si>
  <si>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</si>
  <si>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</si>
  <si>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</si>
  <si>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</si>
  <si>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</si>
  <si>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</si>
  <si>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</si>
  <si>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</si>
  <si>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</si>
  <si>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</si>
  <si>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</si>
  <si>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</si>
  <si>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</si>
  <si>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</si>
  <si>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</si>
  <si>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</si>
  <si>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</si>
  <si>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</si>
  <si>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</si>
  <si>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</si>
  <si>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</si>
  <si>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</si>
  <si>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</si>
  <si>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</si>
  <si>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</si>
  <si>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</si>
  <si>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</si>
  <si>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</si>
  <si>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</si>
  <si>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</si>
  <si>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</si>
  <si>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</si>
  <si>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</si>
  <si>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</si>
  <si>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</si>
  <si>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</si>
  <si>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</si>
  <si>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</si>
  <si>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</si>
  <si>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</si>
  <si>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</si>
  <si>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</si>
  <si>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</si>
  <si>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</si>
  <si>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</si>
  <si>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</si>
  <si>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</si>
  <si>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</si>
  <si>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</si>
  <si>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</si>
  <si>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</si>
  <si>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</si>
  <si>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</si>
  <si>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</si>
  <si>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</si>
  <si>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</si>
  <si>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</si>
  <si>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</si>
  <si>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</si>
  <si>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</si>
  <si>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</si>
  <si>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</si>
  <si>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</si>
  <si>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</si>
  <si>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</si>
  <si>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</si>
  <si>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</si>
  <si>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</si>
  <si>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</si>
  <si>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</si>
  <si>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</si>
  <si>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</si>
  <si>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</si>
  <si>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</si>
  <si>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</si>
  <si>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</si>
  <si>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</si>
  <si>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</si>
  <si>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</si>
  <si>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</si>
  <si>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</si>
  <si>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</si>
  <si>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</si>
  <si>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</si>
  <si>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</si>
  <si>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</si>
  <si>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</si>
  <si>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</si>
  <si>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</si>
  <si>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</si>
  <si>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</si>
  <si>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</si>
  <si>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</si>
  <si>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</si>
  <si>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</si>
  <si>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</si>
  <si>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</si>
  <si>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</si>
  <si>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</si>
  <si>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</si>
  <si>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</si>
  <si>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</si>
  <si>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</si>
  <si>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</si>
  <si>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</si>
  <si>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</si>
  <si>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</si>
  <si>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</si>
  <si>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</si>
  <si>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</si>
  <si>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</si>
  <si>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</si>
  <si>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</si>
  <si>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</si>
  <si>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</si>
  <si>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</si>
  <si>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</si>
  <si>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</si>
  <si>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</si>
  <si>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</si>
  <si>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</si>
  <si>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</si>
  <si>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</si>
  <si>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</si>
  <si>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</si>
  <si>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</si>
  <si>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</si>
  <si>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</si>
  <si>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</si>
  <si>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</si>
  <si>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</si>
  <si>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</si>
  <si>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</si>
  <si>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</si>
  <si>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</si>
  <si>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</si>
  <si>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</si>
  <si>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</si>
  <si>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</si>
  <si>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</si>
  <si>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</si>
  <si>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</si>
  <si>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</si>
  <si>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</si>
  <si>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</si>
  <si>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</si>
  <si>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</si>
  <si>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</si>
  <si>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</si>
  <si>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</si>
  <si>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</si>
  <si>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</si>
  <si>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</si>
  <si>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</si>
  <si>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</si>
  <si>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</si>
  <si>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</si>
  <si>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</si>
  <si>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</si>
  <si>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</si>
  <si>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</si>
  <si>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</si>
  <si>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</si>
  <si>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</si>
  <si>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</si>
  <si>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</si>
  <si>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</si>
  <si>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</si>
  <si>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</si>
  <si>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</si>
  <si>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</si>
  <si>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</si>
  <si>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</si>
  <si>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</si>
  <si>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</si>
  <si>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</si>
  <si>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</si>
  <si>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</si>
  <si>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</si>
  <si>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</si>
  <si>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</si>
  <si>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</si>
  <si>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</si>
  <si>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</si>
  <si>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</si>
  <si>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</si>
  <si>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</si>
  <si>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</si>
  <si>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</si>
  <si>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</si>
  <si>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</si>
  <si>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</si>
  <si>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</si>
  <si>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</si>
  <si>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</si>
  <si>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</si>
  <si>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</si>
  <si>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</si>
  <si>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</si>
  <si>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</si>
  <si>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</si>
  <si>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</si>
  <si>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</si>
  <si>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</si>
  <si>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</si>
  <si>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</si>
  <si>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</si>
  <si>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</si>
  <si>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</si>
  <si>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</si>
  <si>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</si>
  <si>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</si>
  <si>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</si>
  <si>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</si>
  <si>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</si>
  <si>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</si>
  <si>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</si>
  <si>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</si>
  <si>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</si>
  <si>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</si>
  <si>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</si>
  <si>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</si>
  <si>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</si>
  <si>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</si>
  <si>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</si>
  <si>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</si>
  <si>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</si>
  <si>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</si>
  <si>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</si>
  <si>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</si>
  <si>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</si>
  <si>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</si>
  <si>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</si>
  <si>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</si>
  <si>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</si>
  <si>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</si>
  <si>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</si>
  <si>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</si>
  <si>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</si>
  <si>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</si>
  <si>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</si>
  <si>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</si>
  <si>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</si>
  <si>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</si>
  <si>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</si>
  <si>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</si>
  <si>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</si>
  <si>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</si>
  <si>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</si>
  <si>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</si>
  <si>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</si>
  <si>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</si>
  <si>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</si>
  <si>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</si>
  <si>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</si>
  <si>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</si>
  <si>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</si>
  <si>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</si>
  <si>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</si>
  <si>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</si>
  <si>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</si>
  <si>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</si>
  <si>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</si>
  <si>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</si>
  <si>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</si>
  <si>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</si>
  <si>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</si>
  <si>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</si>
  <si>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</si>
  <si>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</si>
  <si>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</si>
  <si>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</si>
  <si>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</si>
  <si>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</si>
  <si>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</si>
  <si>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</si>
  <si>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</si>
  <si>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</si>
  <si>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</si>
  <si>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</si>
  <si>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</si>
  <si>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</si>
  <si>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</si>
  <si>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</si>
  <si>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</si>
  <si>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</si>
  <si>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</si>
  <si>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</si>
  <si>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</si>
  <si>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</si>
  <si>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</si>
  <si>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</si>
  <si>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</si>
  <si>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</si>
  <si>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</si>
  <si>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</si>
  <si>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</si>
  <si>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</si>
  <si>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</si>
  <si>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</si>
  <si>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</si>
  <si>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</si>
  <si>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</si>
  <si>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</si>
  <si>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</si>
  <si>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</si>
  <si>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</si>
  <si>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</si>
  <si>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</si>
  <si>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</si>
  <si>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</si>
  <si>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</si>
  <si>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</si>
  <si>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</si>
  <si>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</si>
  <si>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</si>
  <si>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</si>
  <si>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</si>
  <si>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</si>
  <si>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</si>
  <si>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</si>
  <si>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</si>
  <si>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</si>
  <si>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</si>
  <si>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</si>
  <si>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</si>
  <si>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</si>
  <si>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</si>
  <si>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</si>
  <si>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</si>
  <si>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</si>
  <si>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</si>
  <si>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</si>
  <si>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</si>
  <si>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</si>
  <si>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</si>
  <si>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</si>
  <si>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</si>
  <si>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</si>
  <si>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</si>
  <si>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</si>
  <si>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</si>
  <si>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</si>
  <si>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</si>
  <si>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</si>
  <si>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</si>
  <si>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</si>
  <si>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</si>
  <si>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</si>
  <si>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</si>
  <si>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</si>
  <si>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</si>
  <si>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</si>
  <si>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</si>
  <si>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</si>
  <si>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</si>
  <si>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</si>
  <si>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</si>
  <si>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</si>
  <si>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</si>
  <si>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</si>
  <si>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</si>
  <si>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</si>
  <si>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</si>
  <si>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</si>
  <si>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</si>
  <si>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</si>
  <si>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</si>
  <si>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</si>
  <si>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</si>
  <si>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</si>
  <si>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</si>
  <si>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</si>
  <si>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</si>
  <si>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</si>
  <si>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</si>
  <si>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</si>
  <si>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</si>
  <si>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</si>
  <si>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</si>
  <si>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</si>
  <si>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</si>
  <si>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</si>
  <si>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</si>
  <si>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</si>
  <si>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</si>
  <si>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</si>
  <si>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</si>
  <si>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</si>
  <si>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</si>
  <si>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</si>
  <si>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</si>
  <si>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</si>
  <si>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</si>
  <si>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</si>
  <si>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</si>
  <si>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</si>
  <si>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</si>
  <si>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</si>
  <si>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</si>
  <si>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</si>
  <si>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</si>
  <si>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</si>
  <si>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</si>
  <si>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</si>
  <si>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</si>
  <si>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</si>
  <si>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</si>
  <si>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</si>
  <si>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</si>
  <si>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</si>
  <si>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</si>
  <si>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</si>
  <si>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</si>
  <si>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</si>
  <si>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</si>
  <si>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</si>
  <si>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</si>
  <si>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</si>
  <si>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</si>
  <si>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</si>
  <si>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</si>
  <si>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</si>
  <si>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</si>
  <si>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</si>
  <si>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</si>
  <si>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</si>
  <si>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</si>
  <si>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</si>
  <si>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</si>
  <si>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</si>
  <si>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</si>
  <si>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</si>
  <si>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</si>
  <si>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</si>
  <si>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</si>
  <si>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</si>
  <si>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</si>
  <si>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</si>
  <si>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</si>
  <si>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</si>
  <si>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</si>
  <si>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</si>
  <si>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</si>
  <si>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</si>
  <si>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</si>
  <si>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</si>
  <si>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</si>
  <si>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</si>
  <si>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</si>
  <si>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</si>
  <si>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</si>
  <si>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</si>
  <si>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</si>
  <si>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</si>
  <si>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</si>
  <si>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</si>
  <si>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</si>
  <si>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</si>
  <si>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</si>
  <si>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</si>
  <si>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</si>
  <si>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</si>
  <si>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</si>
  <si>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</si>
  <si>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</si>
  <si>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</si>
  <si>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</si>
  <si>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</si>
  <si>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</si>
  <si>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</si>
  <si>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</si>
  <si>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</si>
  <si>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</si>
  <si>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</si>
  <si>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</si>
  <si>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</si>
  <si>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</si>
  <si>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</si>
  <si>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</si>
  <si>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</si>
  <si>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</si>
  <si>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</si>
  <si>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</si>
  <si>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</si>
  <si>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</si>
  <si>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</si>
  <si>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</si>
  <si>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</si>
  <si>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</si>
  <si>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</si>
  <si>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</si>
  <si>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</si>
  <si>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</si>
  <si>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</si>
  <si>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</si>
  <si>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</si>
  <si>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</si>
  <si>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</si>
  <si>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</si>
  <si>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</si>
  <si>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</si>
  <si>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</si>
  <si>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</si>
  <si>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</si>
  <si>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</si>
  <si>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</si>
  <si>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</si>
  <si>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</si>
  <si>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</si>
  <si>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</si>
  <si>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</si>
  <si>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</si>
  <si>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</si>
  <si>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</si>
  <si>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</si>
  <si>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</si>
  <si>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</si>
  <si>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</si>
  <si>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</si>
  <si>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</si>
  <si>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</si>
  <si>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</si>
  <si>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</si>
  <si>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</si>
  <si>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</si>
  <si>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</si>
  <si>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</si>
  <si>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</si>
  <si>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</si>
  <si>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</si>
  <si>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</si>
  <si>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</si>
  <si>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</si>
  <si>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</si>
  <si>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</si>
  <si>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</si>
  <si>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</si>
  <si>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</si>
  <si>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</si>
  <si>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</si>
  <si>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</si>
  <si>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</si>
  <si>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</si>
  <si>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</si>
  <si>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</si>
  <si>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</si>
  <si>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</si>
  <si>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</si>
  <si>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</si>
  <si>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</si>
  <si>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</si>
  <si>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</si>
  <si>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</si>
  <si>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</si>
  <si>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</si>
  <si>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</si>
  <si>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</si>
  <si>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</si>
  <si>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</si>
  <si>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</si>
  <si>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</si>
  <si>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</si>
  <si>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</si>
  <si>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</si>
  <si>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</si>
  <si>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</si>
  <si>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</si>
  <si>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</si>
  <si>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</si>
  <si>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</si>
  <si>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</si>
  <si>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</si>
  <si>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</si>
  <si>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</si>
  <si>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</si>
  <si>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</si>
  <si>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</si>
  <si>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</si>
  <si>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</si>
  <si>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</si>
  <si>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</si>
  <si>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</si>
  <si>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</si>
  <si>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</si>
  <si>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</si>
  <si>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</si>
  <si>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</si>
  <si>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</si>
  <si>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</si>
  <si>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</si>
  <si>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</si>
  <si>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</si>
  <si>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</si>
  <si>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</si>
  <si>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</si>
  <si>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</si>
  <si>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</si>
  <si>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</si>
  <si>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</si>
  <si>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</si>
  <si>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</si>
  <si>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</si>
  <si>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</si>
  <si>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</si>
  <si>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</si>
  <si>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</si>
  <si>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</si>
  <si>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</si>
  <si>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</si>
  <si>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</si>
  <si>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</si>
  <si>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</si>
  <si>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</si>
  <si>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</si>
  <si>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</si>
  <si>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</si>
  <si>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</si>
  <si>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</si>
  <si>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</si>
  <si>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</si>
  <si>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</si>
  <si>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</si>
  <si>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</si>
  <si>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</si>
  <si>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</si>
  <si>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</si>
  <si>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</si>
  <si>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</si>
  <si>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</si>
  <si>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</si>
  <si>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</si>
  <si>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</si>
  <si>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</si>
  <si>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</si>
  <si>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</si>
  <si>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</si>
  <si>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</si>
  <si>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</si>
  <si>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</si>
  <si>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</si>
  <si>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</si>
  <si>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</si>
  <si>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</si>
  <si>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</si>
  <si>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</si>
  <si>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</si>
  <si>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</si>
  <si>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</si>
  <si>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</si>
  <si>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</si>
  <si>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</si>
  <si>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</si>
  <si>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</si>
  <si>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</si>
  <si>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</si>
  <si>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</si>
  <si>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</si>
  <si>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</si>
  <si>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</si>
  <si>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</si>
  <si>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</si>
  <si>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</si>
  <si>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</si>
  <si>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</si>
  <si>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</si>
  <si>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</si>
  <si>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</si>
  <si>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</si>
  <si>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</si>
  <si>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</si>
  <si>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</si>
  <si>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</si>
  <si>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</si>
  <si>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</si>
  <si>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</si>
  <si>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</si>
  <si>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</si>
  <si>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</si>
  <si>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</si>
  <si>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</si>
  <si>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</si>
  <si>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</si>
  <si>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</si>
  <si>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</si>
  <si>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</si>
  <si>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</si>
  <si>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</si>
  <si>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</si>
  <si>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</si>
  <si>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</si>
  <si>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</si>
  <si>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</si>
  <si>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</si>
  <si>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</si>
  <si>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</si>
  <si>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</si>
  <si>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</si>
  <si>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</si>
  <si>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</si>
  <si>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</si>
  <si>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</si>
  <si>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</si>
  <si>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</si>
  <si>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</si>
  <si>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</si>
  <si>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</si>
  <si>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</si>
  <si>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</si>
  <si>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</si>
  <si>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</si>
  <si>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</si>
  <si>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</si>
  <si>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</si>
  <si>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</si>
  <si>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</si>
  <si>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</si>
  <si>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</si>
  <si>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</si>
  <si>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</si>
  <si>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</si>
  <si>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</si>
  <si>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</si>
  <si>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</si>
  <si>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</si>
  <si>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</si>
  <si>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</si>
  <si>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</si>
  <si>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</si>
  <si>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</si>
  <si>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</si>
  <si>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</si>
  <si>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</si>
  <si>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</si>
  <si>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</si>
  <si>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</si>
  <si>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</si>
  <si>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</si>
  <si>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</si>
  <si>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</si>
  <si>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</si>
  <si>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</si>
  <si>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</si>
  <si>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</si>
  <si>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</si>
  <si>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</si>
  <si>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</si>
  <si>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</si>
  <si>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</si>
  <si>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</si>
  <si>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</si>
  <si>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</si>
  <si>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</si>
  <si>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</si>
  <si>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</si>
  <si>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</si>
  <si>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</si>
  <si>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</si>
  <si>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</si>
  <si>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</si>
  <si>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</si>
  <si>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</si>
  <si>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</si>
  <si>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</si>
  <si>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</si>
  <si>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</si>
  <si>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</si>
  <si>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</si>
  <si>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</si>
  <si>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</si>
  <si>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</si>
  <si>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</si>
  <si>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</si>
  <si>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</si>
  <si>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</si>
  <si>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</si>
  <si>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</si>
  <si>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</si>
  <si>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</si>
  <si>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</si>
  <si>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</si>
  <si>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</si>
  <si>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</si>
  <si>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</si>
  <si>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</si>
  <si>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</si>
  <si>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</si>
  <si>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</si>
  <si>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</si>
  <si>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</si>
  <si>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</si>
  <si>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</si>
  <si>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</si>
  <si>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</si>
  <si>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</si>
  <si>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</si>
  <si>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</si>
  <si>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</si>
  <si>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</si>
  <si>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</si>
  <si>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</si>
  <si>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</si>
  <si>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</si>
  <si>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</si>
  <si>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</si>
  <si>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</si>
  <si>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</si>
  <si>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</si>
  <si>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</si>
  <si>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</si>
  <si>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</si>
  <si>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</si>
  <si>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</si>
  <si>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</si>
  <si>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</si>
  <si>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</si>
  <si>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</si>
  <si>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</si>
  <si>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</si>
  <si>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</si>
  <si>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</si>
  <si>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</si>
  <si>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</si>
  <si>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</si>
  <si>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</si>
  <si>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</si>
  <si>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</si>
  <si>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</si>
  <si>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</si>
  <si>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</si>
  <si>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</si>
  <si>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</si>
  <si>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</si>
  <si>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</si>
  <si>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</si>
  <si>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</si>
  <si>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</si>
  <si>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</si>
  <si>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</si>
  <si>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</si>
  <si>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</si>
  <si>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</si>
  <si>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</si>
  <si>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</si>
  <si>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</si>
  <si>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</si>
  <si>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</si>
  <si>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</si>
  <si>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</si>
  <si>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</si>
  <si>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</si>
  <si>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</si>
  <si>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</si>
  <si>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</si>
  <si>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</si>
  <si>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</si>
  <si>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</si>
  <si>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</si>
  <si>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</si>
  <si>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</si>
  <si>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</si>
  <si>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</si>
  <si>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</si>
  <si>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</si>
  <si>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</si>
  <si>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</si>
  <si>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</si>
  <si>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</si>
  <si>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</si>
  <si>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</si>
  <si>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</si>
  <si>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</si>
  <si>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</si>
  <si>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</si>
  <si>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</si>
  <si>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</si>
  <si>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</si>
  <si>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</si>
  <si>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</si>
  <si>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</si>
  <si>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</si>
  <si>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</si>
  <si>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</si>
  <si>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</si>
  <si>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</si>
  <si>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</si>
  <si>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</si>
  <si>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</si>
  <si>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</si>
  <si>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</si>
  <si>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</si>
  <si>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</si>
  <si>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</si>
  <si>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</si>
  <si>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</si>
  <si>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</si>
  <si>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</si>
  <si>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</si>
  <si>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</si>
  <si>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</si>
  <si>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</si>
  <si>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</si>
  <si>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</si>
  <si>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</si>
  <si>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</si>
  <si>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</si>
  <si>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</si>
  <si>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</si>
  <si>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</si>
  <si>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</si>
  <si>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</si>
  <si>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</si>
  <si>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</si>
  <si>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</si>
  <si>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</si>
  <si>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</si>
  <si>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</si>
  <si>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</si>
  <si>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</si>
  <si>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</si>
  <si>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</si>
  <si>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</si>
  <si>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</si>
  <si>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</si>
  <si>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</si>
  <si>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</si>
  <si>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</si>
  <si>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</si>
  <si>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</si>
  <si>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</si>
  <si>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</si>
  <si>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</si>
  <si>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</si>
  <si>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</si>
  <si>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</si>
  <si>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</si>
  <si>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</si>
  <si>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</si>
  <si>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</si>
  <si>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</si>
  <si>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</si>
  <si>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</si>
  <si>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</si>
  <si>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</si>
  <si>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</si>
  <si>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</si>
  <si>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</si>
  <si>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</si>
  <si>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</si>
  <si>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</si>
  <si>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</si>
  <si>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</si>
  <si>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</si>
  <si>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</si>
  <si>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</si>
  <si>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</si>
  <si>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</si>
  <si>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</si>
  <si>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</si>
  <si>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</si>
  <si>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</si>
  <si>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</si>
  <si>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</si>
  <si>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</si>
  <si>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</si>
  <si>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</si>
  <si>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</si>
  <si>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</si>
  <si>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</si>
  <si>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</si>
  <si>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</si>
  <si>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</si>
  <si>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</si>
  <si>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</si>
  <si>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</si>
  <si>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</si>
  <si>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</si>
  <si>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</si>
  <si>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</si>
  <si>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</si>
  <si>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</si>
  <si>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</si>
  <si>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</si>
  <si>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</si>
  <si>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</si>
  <si>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</si>
  <si>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</si>
  <si>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</si>
  <si>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</si>
  <si>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</si>
  <si>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</si>
  <si>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</si>
  <si>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</si>
  <si>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</si>
  <si>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</si>
  <si>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</si>
  <si>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</si>
  <si>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</si>
  <si>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</si>
  <si>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</si>
  <si>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</si>
  <si>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</si>
  <si>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</si>
  <si>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</si>
  <si>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</si>
  <si>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</si>
  <si>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</si>
  <si>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</si>
  <si>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</si>
  <si>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</si>
  <si>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</si>
  <si>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</si>
  <si>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</si>
  <si>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</si>
  <si>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</si>
  <si>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</si>
  <si>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</si>
  <si>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</si>
  <si>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</si>
  <si>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</si>
  <si>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</si>
  <si>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</si>
  <si>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</si>
  <si>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</si>
  <si>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</si>
  <si>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</si>
  <si>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</si>
  <si>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</si>
  <si>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</si>
  <si>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</si>
  <si>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</si>
  <si>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</si>
  <si>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</si>
  <si>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</si>
  <si>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</si>
  <si>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</si>
  <si>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</si>
  <si>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</si>
  <si>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</si>
  <si>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</si>
  <si>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</si>
  <si>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</si>
  <si>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</si>
  <si>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</si>
  <si>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</si>
  <si>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</si>
  <si>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</si>
  <si>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</si>
  <si>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</si>
  <si>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</si>
  <si>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</si>
  <si>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</si>
  <si>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</si>
  <si>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</si>
  <si>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</si>
  <si>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</si>
  <si>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</si>
  <si>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</si>
  <si>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</si>
  <si>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</si>
  <si>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</si>
  <si>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</si>
  <si>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</si>
  <si>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</si>
  <si>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</si>
  <si>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</si>
  <si>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</si>
  <si>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</si>
  <si>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</si>
  <si>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</si>
  <si>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</si>
  <si>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</si>
  <si>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</si>
  <si>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</si>
  <si>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</si>
  <si>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</si>
  <si>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</si>
  <si>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</si>
  <si>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</si>
  <si>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</si>
  <si>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</si>
  <si>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</si>
  <si>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</si>
  <si>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</si>
  <si>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</si>
  <si>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</si>
  <si>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</si>
  <si>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</si>
  <si>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</si>
  <si>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</si>
  <si>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</si>
  <si>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</si>
  <si>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</si>
  <si>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</si>
  <si>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</si>
  <si>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</si>
  <si>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</si>
  <si>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</si>
  <si>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</si>
  <si>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</si>
  <si>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</si>
  <si>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</si>
  <si>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</si>
  <si>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</si>
  <si>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</si>
  <si>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</si>
  <si>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</si>
  <si>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</si>
  <si>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</si>
  <si>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</si>
  <si>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</si>
  <si>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</si>
  <si>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</si>
  <si>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</si>
  <si>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</si>
  <si>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</si>
  <si>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</si>
  <si>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</si>
  <si>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</si>
  <si>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</si>
  <si>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</si>
  <si>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</si>
  <si>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</si>
  <si>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</si>
  <si>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</si>
  <si>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</si>
  <si>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</si>
  <si>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</si>
  <si>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</si>
  <si>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</si>
  <si>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</si>
  <si>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</si>
  <si>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</si>
  <si>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</si>
  <si>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</si>
  <si>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</si>
  <si>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</si>
  <si>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</si>
  <si>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</si>
  <si>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</si>
  <si>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</si>
  <si>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</si>
  <si>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</si>
  <si>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</si>
  <si>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</si>
  <si>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</si>
  <si>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</si>
  <si>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</si>
  <si>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</si>
  <si>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</si>
  <si>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</si>
  <si>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</si>
  <si>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</si>
  <si>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</si>
  <si>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</si>
  <si>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</si>
  <si>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</si>
  <si>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</si>
  <si>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</si>
  <si>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</si>
  <si>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</si>
  <si>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</si>
  <si>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</si>
  <si>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</si>
  <si>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</si>
  <si>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</si>
  <si>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</si>
  <si>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</si>
  <si>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</si>
  <si>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</si>
  <si>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</si>
  <si>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</si>
  <si>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</si>
  <si>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</si>
  <si>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</si>
  <si>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</si>
  <si>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</si>
  <si>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</si>
  <si>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</si>
  <si>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</si>
  <si>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</si>
  <si>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</si>
  <si>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</si>
  <si>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</si>
  <si>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</si>
  <si>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</si>
  <si>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</si>
  <si>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</si>
  <si>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</si>
  <si>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</si>
  <si>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</si>
  <si>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</si>
  <si>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</si>
  <si>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</si>
  <si>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</si>
  <si>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</si>
  <si>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</si>
  <si>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</si>
  <si>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</si>
  <si>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</si>
  <si>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</si>
  <si>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</si>
  <si>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</si>
  <si>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</si>
  <si>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</si>
  <si>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</si>
  <si>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</si>
  <si>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</si>
  <si>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</si>
  <si>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</si>
  <si>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</si>
  <si>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</si>
  <si>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</si>
  <si>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</si>
  <si>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</si>
  <si>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</si>
  <si>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</si>
  <si>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</si>
  <si>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</si>
  <si>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</si>
  <si>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</si>
  <si>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</si>
  <si>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</si>
  <si>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</si>
  <si>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</si>
  <si>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</si>
  <si>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</si>
  <si>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</si>
  <si>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</si>
  <si>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</si>
  <si>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</si>
  <si>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</si>
  <si>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</si>
  <si>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</si>
  <si>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</si>
  <si>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</si>
  <si>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</si>
  <si>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</si>
  <si>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</si>
  <si>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</si>
  <si>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</si>
  <si>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</si>
  <si>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</si>
  <si>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</si>
  <si>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</si>
  <si>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</si>
  <si>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</si>
  <si>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</si>
  <si>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</si>
  <si>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</si>
  <si>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</si>
  <si>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</si>
  <si>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</si>
  <si>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</si>
  <si>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</si>
  <si>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</si>
  <si>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</si>
  <si>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</si>
  <si>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</si>
  <si>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</si>
  <si>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</si>
  <si>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</si>
  <si>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</si>
  <si>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</si>
  <si>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</si>
  <si>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</si>
  <si>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</si>
  <si>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</si>
  <si>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</si>
  <si>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</si>
  <si>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</si>
  <si>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</si>
  <si>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</si>
  <si>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</si>
  <si>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</si>
  <si>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</si>
  <si>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</si>
  <si>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</si>
  <si>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</si>
  <si>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</si>
  <si>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</si>
  <si>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</si>
  <si>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</si>
  <si>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</si>
  <si>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</si>
  <si>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</si>
  <si>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</si>
  <si>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</si>
  <si>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</si>
  <si>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</si>
  <si>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</si>
  <si>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</si>
  <si>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</si>
  <si>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</si>
  <si>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</si>
  <si>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</si>
  <si>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</si>
  <si>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</si>
  <si>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</si>
  <si>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</si>
  <si>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</si>
  <si>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</si>
  <si>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</si>
  <si>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</si>
  <si>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</si>
  <si>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</si>
  <si>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</si>
  <si>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</si>
  <si>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</si>
  <si>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</si>
  <si>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</si>
  <si>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</si>
  <si>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</si>
  <si>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</si>
  <si>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</si>
  <si>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</si>
  <si>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</si>
  <si>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</si>
  <si>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</si>
  <si>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</si>
  <si>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</si>
  <si>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</si>
  <si>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</si>
  <si>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</si>
  <si>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</si>
  <si>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</si>
  <si>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</si>
  <si>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</si>
  <si>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</si>
  <si>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</si>
  <si>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</si>
  <si>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</si>
  <si>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</si>
  <si>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</si>
  <si>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</si>
  <si>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</si>
  <si>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</si>
  <si>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</si>
  <si>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</si>
  <si>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</si>
  <si>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</si>
  <si>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</si>
  <si>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</si>
  <si>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</si>
  <si>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</si>
  <si>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</si>
  <si>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</si>
  <si>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</si>
  <si>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</si>
  <si>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</si>
  <si>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</si>
  <si>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</si>
  <si>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</si>
  <si>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</si>
  <si>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</si>
  <si>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</si>
  <si>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</si>
  <si>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</si>
  <si>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</si>
  <si>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</si>
  <si>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</si>
  <si>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</si>
  <si>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</si>
  <si>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</si>
  <si>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</si>
  <si>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</si>
  <si>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</si>
  <si>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</si>
  <si>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</si>
  <si>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</si>
  <si>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</si>
  <si>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</si>
  <si>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</si>
  <si>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</si>
  <si>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</si>
  <si>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</si>
  <si>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</si>
  <si>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</si>
  <si>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</si>
  <si>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</si>
  <si>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</si>
  <si>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</si>
  <si>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</si>
  <si>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</si>
  <si>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</si>
  <si>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</si>
  <si>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</si>
  <si>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</si>
  <si>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</si>
  <si>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</si>
  <si>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</si>
  <si>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</si>
  <si>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</si>
  <si>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</si>
  <si>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</si>
  <si>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</si>
  <si>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</si>
  <si>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</si>
  <si>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</si>
  <si>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</si>
  <si>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</si>
  <si>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</si>
  <si>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</si>
  <si>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</si>
  <si>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</si>
  <si>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</si>
  <si>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</si>
  <si>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</si>
  <si>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</si>
  <si>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</si>
  <si>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</si>
  <si>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</si>
  <si>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</si>
  <si>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</si>
  <si>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</si>
  <si>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</si>
  <si>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</si>
  <si>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</si>
  <si>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</si>
  <si>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</si>
  <si>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</si>
  <si>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</si>
  <si>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</si>
  <si>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</si>
  <si>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</si>
  <si>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</si>
  <si>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</si>
  <si>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</si>
  <si>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</si>
  <si>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</si>
  <si>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</si>
  <si>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</si>
  <si>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</si>
  <si>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</si>
  <si>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</si>
  <si>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</si>
  <si>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</si>
  <si>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</si>
  <si>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</si>
  <si>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</si>
  <si>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</si>
  <si>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</si>
  <si>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</si>
  <si>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</si>
  <si>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</si>
  <si>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</si>
  <si>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</si>
  <si>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</si>
  <si>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</si>
  <si>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</si>
  <si>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</si>
  <si>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</si>
  <si>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</si>
  <si>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</si>
  <si>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</si>
  <si>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</si>
  <si>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</si>
  <si>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</si>
  <si>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</si>
  <si>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</si>
  <si>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</si>
  <si>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</si>
  <si>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</si>
  <si>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</si>
  <si>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</si>
  <si>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</si>
  <si>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</si>
  <si>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</si>
  <si>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</si>
  <si>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</si>
  <si>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</si>
  <si>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</si>
  <si>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</si>
  <si>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</si>
  <si>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</si>
  <si>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</si>
  <si>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</si>
  <si>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</si>
  <si>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</si>
  <si>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</si>
  <si>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</si>
  <si>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</si>
  <si>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</si>
  <si>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</si>
  <si>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</si>
  <si>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</si>
  <si>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</si>
  <si>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</si>
  <si>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</si>
  <si>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</si>
  <si>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</si>
  <si>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</si>
  <si>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</si>
  <si>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</si>
  <si>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</si>
  <si>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</si>
  <si>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</si>
  <si>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</si>
  <si>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</si>
  <si>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</si>
  <si>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</si>
  <si>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</si>
  <si>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</si>
  <si>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</si>
  <si>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</si>
  <si>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</si>
  <si>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</si>
  <si>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</si>
  <si>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</si>
  <si>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</si>
  <si>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</si>
  <si>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</si>
  <si>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</si>
  <si>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</si>
  <si>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</si>
  <si>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</si>
  <si>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</si>
  <si>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</si>
  <si>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</si>
  <si>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</si>
  <si>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</si>
  <si>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</si>
  <si>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</si>
  <si>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</si>
  <si>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</si>
  <si>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</si>
  <si>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</si>
  <si>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</si>
  <si>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</si>
  <si>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</si>
  <si>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</si>
  <si>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</si>
  <si>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</si>
  <si>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</si>
  <si>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</si>
  <si>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</si>
  <si>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</si>
  <si>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</si>
  <si>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</si>
  <si>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</si>
  <si>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</si>
  <si>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</si>
  <si>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</si>
  <si>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</si>
  <si>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</si>
  <si>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</si>
  <si>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</si>
  <si>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</si>
  <si>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</si>
  <si>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</si>
  <si>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</si>
  <si>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</si>
  <si>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</si>
  <si>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</si>
  <si>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</si>
  <si>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</si>
  <si>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</si>
  <si>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</si>
  <si>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</si>
  <si>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</si>
  <si>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</si>
  <si>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</si>
  <si>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</si>
  <si>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</si>
  <si>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</si>
  <si>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</si>
  <si>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</si>
  <si>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</si>
  <si>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</si>
  <si>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</si>
  <si>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</si>
  <si>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</si>
  <si>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</si>
  <si>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</si>
  <si>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</si>
  <si>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</si>
  <si>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</si>
  <si>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</si>
  <si>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</si>
  <si>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</si>
  <si>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</si>
  <si>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</si>
  <si>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</si>
  <si>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</si>
  <si>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</si>
  <si>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</si>
  <si>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</si>
  <si>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</si>
  <si>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</si>
  <si>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</si>
  <si>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</si>
  <si>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</si>
  <si>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</si>
  <si>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</si>
  <si>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</si>
  <si>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</si>
  <si>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</si>
  <si>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</si>
  <si>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</si>
  <si>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</si>
  <si>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</si>
  <si>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</si>
  <si>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</si>
  <si>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</si>
  <si>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</si>
  <si>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</si>
  <si>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</si>
  <si>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</si>
  <si>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</si>
  <si>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</si>
  <si>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</si>
  <si>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</si>
  <si>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</si>
  <si>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</si>
  <si>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</si>
  <si>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</si>
  <si>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</si>
  <si>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</si>
  <si>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</si>
  <si>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</si>
  <si>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</si>
  <si>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</si>
  <si>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</si>
  <si>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</si>
  <si>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</si>
  <si>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</si>
  <si>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</si>
  <si>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</si>
  <si>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</si>
  <si>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</si>
  <si>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</si>
  <si>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</si>
  <si>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</si>
  <si>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</si>
  <si>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</si>
  <si>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</si>
  <si>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</si>
  <si>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</si>
  <si>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</si>
  <si>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</si>
  <si>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</si>
  <si>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</si>
  <si>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</si>
  <si>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</si>
  <si>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</si>
  <si>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</si>
  <si>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</si>
  <si>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</si>
  <si>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</si>
  <si>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</si>
  <si>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</si>
  <si>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</si>
  <si>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</si>
  <si>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</si>
  <si>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</si>
  <si>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</si>
  <si>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</si>
  <si>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</si>
  <si>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</si>
  <si>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</si>
  <si>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</si>
  <si>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</si>
  <si>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</si>
  <si>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</si>
  <si>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</si>
  <si>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</si>
  <si>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</si>
  <si>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</si>
  <si>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</si>
  <si>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</si>
  <si>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</si>
  <si>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</si>
  <si>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</si>
  <si>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</si>
  <si>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</si>
  <si>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</si>
  <si>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</si>
  <si>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</si>
  <si>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</si>
  <si>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</si>
  <si>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</si>
  <si>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</si>
  <si>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</si>
  <si>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</si>
  <si>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</si>
  <si>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</si>
  <si>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</si>
  <si>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</si>
  <si>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</si>
  <si>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</si>
  <si>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</si>
  <si>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</si>
  <si>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</si>
  <si>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</si>
  <si>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</si>
  <si>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</si>
  <si>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</si>
  <si>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</si>
  <si>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</si>
  <si>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</si>
  <si>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</si>
  <si>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</si>
  <si>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</si>
  <si>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</si>
  <si>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</si>
  <si>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</si>
  <si>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</si>
  <si>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</si>
  <si>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</si>
  <si>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</si>
  <si>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</si>
  <si>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</si>
  <si>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</si>
  <si>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</si>
  <si>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</si>
  <si>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</si>
  <si>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</si>
  <si>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</si>
  <si>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</si>
  <si>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</si>
  <si>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</si>
  <si>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</si>
  <si>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</si>
  <si>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</si>
  <si>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</si>
  <si>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</si>
  <si>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</si>
  <si>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</si>
  <si>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</si>
  <si>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</si>
  <si>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</si>
  <si>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</si>
  <si>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</si>
  <si>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</si>
  <si>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</si>
  <si>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</si>
  <si>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</si>
  <si>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</si>
  <si>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</si>
  <si>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</si>
  <si>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</si>
  <si>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</si>
  <si>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</si>
  <si>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</si>
  <si>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</si>
  <si>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</si>
  <si>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</si>
  <si>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</si>
  <si>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</si>
  <si>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</si>
  <si>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</si>
  <si>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</si>
  <si>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</si>
  <si>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</si>
  <si>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</si>
  <si>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</si>
  <si>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</si>
  <si>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</si>
  <si>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</si>
  <si>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</si>
  <si>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</si>
  <si>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</si>
  <si>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</si>
  <si>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</si>
  <si>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</si>
  <si>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</si>
  <si>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</si>
  <si>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</si>
  <si>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</si>
  <si>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</si>
  <si>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</si>
  <si>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</si>
  <si>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</si>
  <si>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</si>
  <si>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</si>
  <si>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</si>
  <si>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</si>
  <si>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</si>
  <si>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</si>
  <si>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</si>
  <si>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</si>
  <si>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</si>
  <si>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</si>
  <si>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</si>
  <si>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</si>
  <si>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</si>
  <si>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</si>
  <si>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</si>
  <si>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</si>
  <si>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</si>
  <si>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</si>
  <si>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</si>
  <si>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</si>
  <si>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</si>
  <si>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</si>
  <si>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</si>
  <si>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</si>
  <si>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</si>
  <si>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</si>
  <si>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</si>
  <si>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</si>
  <si>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</si>
  <si>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</si>
  <si>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</si>
  <si>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</si>
  <si>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</si>
  <si>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</si>
  <si>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</si>
  <si>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</si>
  <si>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</si>
  <si>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</si>
  <si>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</si>
  <si>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</si>
  <si>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</si>
  <si>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</si>
  <si>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</si>
  <si>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</si>
  <si>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</si>
  <si>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</si>
  <si>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</si>
  <si>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</si>
  <si>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</si>
  <si>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</si>
  <si>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</si>
  <si>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</si>
  <si>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</si>
  <si>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</si>
  <si>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</si>
  <si>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</si>
  <si>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</si>
  <si>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</si>
  <si>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</si>
  <si>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</si>
  <si>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</si>
  <si>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</si>
  <si>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</si>
  <si>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</si>
  <si>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</si>
  <si>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</si>
  <si>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</si>
  <si>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</si>
  <si>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</si>
  <si>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</si>
  <si>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</si>
  <si>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</si>
  <si>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</si>
  <si>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</si>
  <si>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</si>
  <si>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</si>
  <si>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</si>
  <si>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</si>
  <si>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</si>
  <si>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</si>
  <si>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</si>
  <si>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</si>
  <si>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</si>
  <si>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</si>
  <si>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</si>
  <si>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</si>
  <si>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</si>
  <si>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</si>
  <si>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</si>
  <si>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</si>
  <si>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</si>
  <si>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</si>
  <si>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</si>
  <si>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</si>
  <si>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</si>
  <si>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</si>
  <si>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</si>
  <si>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</si>
  <si>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</si>
  <si>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</si>
  <si>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</si>
  <si>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</si>
  <si>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</si>
  <si>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</si>
  <si>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</si>
  <si>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</si>
  <si>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</si>
  <si>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</si>
  <si>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</si>
  <si>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</si>
  <si>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</si>
  <si>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</si>
  <si>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</si>
  <si>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</si>
  <si>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</si>
  <si>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</si>
  <si>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</si>
  <si>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</si>
  <si>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</si>
  <si>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</si>
  <si>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</si>
  <si>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</si>
  <si>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</si>
  <si>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</si>
  <si>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</si>
  <si>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</si>
  <si>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</si>
  <si>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</si>
  <si>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</si>
  <si>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</si>
  <si>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</si>
  <si>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</si>
  <si>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</si>
  <si>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</si>
  <si>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</si>
  <si>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</si>
  <si>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</si>
  <si>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</si>
  <si>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</si>
  <si>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</si>
  <si>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</si>
  <si>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</si>
  <si>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</si>
  <si>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</si>
  <si>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</si>
  <si>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</si>
  <si>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</si>
  <si>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</si>
  <si>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</si>
  <si>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</si>
  <si>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</si>
  <si>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</si>
  <si>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</si>
  <si>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</si>
  <si>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</si>
  <si>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</si>
  <si>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</si>
  <si>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</si>
  <si>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</si>
  <si>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</si>
  <si>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</si>
  <si>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</si>
  <si>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</si>
  <si>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</si>
  <si>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</si>
  <si>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</si>
  <si>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</si>
  <si>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</si>
  <si>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</si>
  <si>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</si>
  <si>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</si>
  <si>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</si>
  <si>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</si>
  <si>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</si>
  <si>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</si>
  <si>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</si>
  <si>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</si>
  <si>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</si>
  <si>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</si>
  <si>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</si>
  <si>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</si>
  <si>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</si>
  <si>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</si>
  <si>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</si>
  <si>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</si>
  <si>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</si>
  <si>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</si>
  <si>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</si>
  <si>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</si>
  <si>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</si>
  <si>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</si>
  <si>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</si>
  <si>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</si>
  <si>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</si>
  <si>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</si>
  <si>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</si>
  <si>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</si>
  <si>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</si>
  <si>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</si>
  <si>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</si>
  <si>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</si>
  <si>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</si>
  <si>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</si>
  <si>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</si>
  <si>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</si>
  <si>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</si>
  <si>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</si>
  <si>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</si>
  <si>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</si>
  <si>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</si>
  <si>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</si>
  <si>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</si>
  <si>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</si>
  <si>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</si>
  <si>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</si>
  <si>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</si>
  <si>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</si>
  <si>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</si>
  <si>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</si>
  <si>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</si>
  <si>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</si>
  <si>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</si>
  <si>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</si>
  <si>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</si>
  <si>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</si>
  <si>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</si>
  <si>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</si>
  <si>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</si>
  <si>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</si>
  <si>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</si>
  <si>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</si>
  <si>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</si>
  <si>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</si>
  <si>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</si>
  <si>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</si>
  <si>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</si>
  <si>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</si>
  <si>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</si>
  <si>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</si>
  <si>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</si>
  <si>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</si>
  <si>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</si>
  <si>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</si>
  <si>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</si>
  <si>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</si>
  <si>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</si>
  <si>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</si>
  <si>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</si>
  <si>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</si>
  <si>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</si>
  <si>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</si>
  <si>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</si>
  <si>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</si>
  <si>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</si>
  <si>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</si>
  <si>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</si>
  <si>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</si>
  <si>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</si>
  <si>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</si>
  <si>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</si>
  <si>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</si>
  <si>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</si>
  <si>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</si>
  <si>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</si>
  <si>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</si>
  <si>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</si>
  <si>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</si>
  <si>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</si>
  <si>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</si>
  <si>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</si>
  <si>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</si>
  <si>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</si>
  <si>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</si>
  <si>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</si>
  <si>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</si>
  <si>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</si>
  <si>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</si>
  <si>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</si>
  <si>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</si>
  <si>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</si>
  <si>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</si>
  <si>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</si>
  <si>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</si>
  <si>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</si>
  <si>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</si>
  <si>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</si>
  <si>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</si>
  <si>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</si>
  <si>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</si>
  <si>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</si>
  <si>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</si>
  <si>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</si>
  <si>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</si>
  <si>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</si>
  <si>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</si>
  <si>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</si>
  <si>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</si>
  <si>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</si>
  <si>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</si>
  <si>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</si>
  <si>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</si>
  <si>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</si>
  <si>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</si>
  <si>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</si>
  <si>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</si>
  <si>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</si>
  <si>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</si>
  <si>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</si>
  <si>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</si>
  <si>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</si>
  <si>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</si>
  <si>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</si>
  <si>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</si>
  <si>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</si>
  <si>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</si>
  <si>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</si>
  <si>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</si>
  <si>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</si>
  <si>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</si>
  <si>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</si>
  <si>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</si>
  <si>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</si>
  <si>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</si>
  <si>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</si>
  <si>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</si>
  <si>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</si>
  <si>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</si>
  <si>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</si>
  <si>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</si>
  <si>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</si>
  <si>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</si>
  <si>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</si>
  <si>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</si>
  <si>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</si>
  <si>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</si>
  <si>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</si>
  <si>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</si>
  <si>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</si>
  <si>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</si>
  <si>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</si>
  <si>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</si>
  <si>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</si>
  <si>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</si>
  <si>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</si>
  <si>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</si>
  <si>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</si>
  <si>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</si>
  <si>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</si>
  <si>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</si>
  <si>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</si>
  <si>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</si>
  <si>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</si>
  <si>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</si>
  <si>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</si>
  <si>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</si>
  <si>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</si>
  <si>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</si>
  <si>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</si>
  <si>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</si>
  <si>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</si>
  <si>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</si>
  <si>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</si>
  <si>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</si>
  <si>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</si>
  <si>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</si>
  <si>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</si>
  <si>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</si>
  <si>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</si>
  <si>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</si>
  <si>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</si>
  <si>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</si>
  <si>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</si>
  <si>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</si>
  <si>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</si>
  <si>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</si>
  <si>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</si>
  <si>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</si>
  <si>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</si>
  <si>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</si>
  <si>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</si>
  <si>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</si>
  <si>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</si>
  <si>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</si>
  <si>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</si>
  <si>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</si>
  <si>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</si>
  <si>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</si>
  <si>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</si>
  <si>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</si>
  <si>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</si>
  <si>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</si>
  <si>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</si>
  <si>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</si>
  <si>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</si>
  <si>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</si>
  <si>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</si>
  <si>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</si>
  <si>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</si>
  <si>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</si>
  <si>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</si>
  <si>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</si>
  <si>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</si>
  <si>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</si>
  <si>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</si>
  <si>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</si>
  <si>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</si>
  <si>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</si>
  <si>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</si>
  <si>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</si>
  <si>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</si>
  <si>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</si>
  <si>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</si>
  <si>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</si>
  <si>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</si>
  <si>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</si>
  <si>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</si>
  <si>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</si>
  <si>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</si>
  <si>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</si>
  <si>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</si>
  <si>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</si>
  <si>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</si>
  <si>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</si>
  <si>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</si>
  <si>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</si>
  <si>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</si>
  <si>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</si>
  <si>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</si>
  <si>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</si>
  <si>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</si>
  <si>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</si>
  <si>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</si>
  <si>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</si>
  <si>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</si>
  <si>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</si>
  <si>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</si>
  <si>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</si>
  <si>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</si>
  <si>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</si>
  <si>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</si>
  <si>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</si>
  <si>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</si>
  <si>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</si>
  <si>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</si>
  <si>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</si>
  <si>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</si>
  <si>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</si>
  <si>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</si>
  <si>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</si>
  <si>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</si>
  <si>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</si>
  <si>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</si>
  <si>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</si>
  <si>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</si>
  <si>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</si>
  <si>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</si>
  <si>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</si>
  <si>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</si>
  <si>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</si>
  <si>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</si>
  <si>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</si>
  <si>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</si>
  <si>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</si>
  <si>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</si>
  <si>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</si>
  <si>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</si>
  <si>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</si>
  <si>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</si>
  <si>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</si>
  <si>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</si>
  <si>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</si>
  <si>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</si>
  <si>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</si>
  <si>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</si>
  <si>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</si>
  <si>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</si>
  <si>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</si>
  <si>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</si>
  <si>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</si>
  <si>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</si>
  <si>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</si>
  <si>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</si>
  <si>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</si>
  <si>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</si>
  <si>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</si>
  <si>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</si>
  <si>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</si>
  <si>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</si>
  <si>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</si>
  <si>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</si>
  <si>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</si>
  <si>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</si>
  <si>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</si>
  <si>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</si>
  <si>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</si>
  <si>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</si>
  <si>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</si>
  <si>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</si>
  <si>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</si>
  <si>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</si>
  <si>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</si>
  <si>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</si>
  <si>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</si>
  <si>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</si>
  <si>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</si>
  <si>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</si>
  <si>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</si>
  <si>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</si>
  <si>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</si>
  <si>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</si>
  <si>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</si>
  <si>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</si>
  <si>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</si>
  <si>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</si>
  <si>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</si>
  <si>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</si>
  <si>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</si>
  <si>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</si>
  <si>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</si>
  <si>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</si>
  <si>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</si>
  <si>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</si>
  <si>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</si>
  <si>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</si>
  <si>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</si>
  <si>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</si>
  <si>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</si>
  <si>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</si>
  <si>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</si>
  <si>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</si>
  <si>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</si>
  <si>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</si>
  <si>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</si>
  <si>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</si>
  <si>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</si>
  <si>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</si>
  <si>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</si>
  <si>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</si>
  <si>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</si>
  <si>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</si>
  <si>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</si>
  <si>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</si>
  <si>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</si>
  <si>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</si>
  <si>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</si>
  <si>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</si>
  <si>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</si>
  <si>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</si>
  <si>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</si>
  <si>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</si>
  <si>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</si>
  <si>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</si>
  <si>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</si>
  <si>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</si>
  <si>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</si>
  <si>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</si>
  <si>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</si>
  <si>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</si>
  <si>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</si>
  <si>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</si>
  <si>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</si>
  <si>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</si>
  <si>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</si>
  <si>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</si>
  <si>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</si>
  <si>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</si>
  <si>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</si>
  <si>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</si>
  <si>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</si>
  <si>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</si>
  <si>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</si>
  <si>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</si>
  <si>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</si>
  <si>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</si>
  <si>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</si>
  <si>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</si>
  <si>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</si>
  <si>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</si>
  <si>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</si>
  <si>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</si>
  <si>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</si>
  <si>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</si>
  <si>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</si>
  <si>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</si>
  <si>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</si>
  <si>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</si>
  <si>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</si>
  <si>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</si>
  <si>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</si>
  <si>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</si>
  <si>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</si>
  <si>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</si>
  <si>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</si>
  <si>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</si>
  <si>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</si>
  <si>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</si>
  <si>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</si>
  <si>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</si>
  <si>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</si>
  <si>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</si>
  <si>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</si>
  <si>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</si>
  <si>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</si>
  <si>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</si>
  <si>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</si>
  <si>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</si>
  <si>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</si>
  <si>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</si>
  <si>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</si>
  <si>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</si>
  <si>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</si>
  <si>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</si>
  <si>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</si>
  <si>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</si>
  <si>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</si>
  <si>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</si>
  <si>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</si>
  <si>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</si>
  <si>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</si>
  <si>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</si>
  <si>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</si>
  <si>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</si>
  <si>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</si>
  <si>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</si>
  <si>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</si>
  <si>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</si>
  <si>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</si>
  <si>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</si>
  <si>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</si>
  <si>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</si>
  <si>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</si>
  <si>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</si>
  <si>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</si>
  <si>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</si>
  <si>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</si>
  <si>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</si>
  <si>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</si>
  <si>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</si>
  <si>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</si>
  <si>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</si>
  <si>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</si>
  <si>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</si>
  <si>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</si>
  <si>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</si>
  <si>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</si>
  <si>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</si>
  <si>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</si>
  <si>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</si>
  <si>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</si>
  <si>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</si>
  <si>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</si>
  <si>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</si>
  <si>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</si>
  <si>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</si>
  <si>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</si>
  <si>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</si>
  <si>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</si>
  <si>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</si>
  <si>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</si>
  <si>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</si>
  <si>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</si>
  <si>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</si>
  <si>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</si>
  <si>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</si>
  <si>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</si>
  <si>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</si>
  <si>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</si>
  <si>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</si>
  <si>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</si>
  <si>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</si>
  <si>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</si>
  <si>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</si>
  <si>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</si>
  <si>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</si>
  <si>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</si>
  <si>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</si>
  <si>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</si>
  <si>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</si>
  <si>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</si>
  <si>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</si>
  <si>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</si>
  <si>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</si>
  <si>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</si>
  <si>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</si>
  <si>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</si>
  <si>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</si>
  <si>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</si>
  <si>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</si>
  <si>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</si>
  <si>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</si>
  <si>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</si>
  <si>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</si>
  <si>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</si>
  <si>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</si>
  <si>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</si>
  <si>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</si>
  <si>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</si>
  <si>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</si>
  <si>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</si>
  <si>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</si>
  <si>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</si>
  <si>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</si>
  <si>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</si>
  <si>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</si>
  <si>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</si>
  <si>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</si>
  <si>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</si>
  <si>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</si>
  <si>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</si>
  <si>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</si>
  <si>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</si>
  <si>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</si>
  <si>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</si>
  <si>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</si>
  <si>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</si>
  <si>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</si>
  <si>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</si>
  <si>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</si>
  <si>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</si>
  <si>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</si>
  <si>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</si>
  <si>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</si>
  <si>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</si>
  <si>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</si>
  <si>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</si>
  <si>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</si>
  <si>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</si>
  <si>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</si>
  <si>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</si>
  <si>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</si>
  <si>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</si>
  <si>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</si>
  <si>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</si>
  <si>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</si>
  <si>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</si>
  <si>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</si>
  <si>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</si>
  <si>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</si>
  <si>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</si>
  <si>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</si>
  <si>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</si>
  <si>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</si>
  <si>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</si>
  <si>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</si>
  <si>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</si>
  <si>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</si>
  <si>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</si>
  <si>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</si>
  <si>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</si>
  <si>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</si>
  <si>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</si>
  <si>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</si>
  <si>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</si>
  <si>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</si>
  <si>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</si>
  <si>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</si>
  <si>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</si>
  <si>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</si>
  <si>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</si>
  <si>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</si>
  <si>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</si>
  <si>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</si>
  <si>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</si>
  <si>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</si>
  <si>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</si>
  <si>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</si>
  <si>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</si>
  <si>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</si>
  <si>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</si>
  <si>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</si>
  <si>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</si>
  <si>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</si>
  <si>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</si>
  <si>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</si>
  <si>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</si>
  <si>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</si>
  <si>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</si>
  <si>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</si>
  <si>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</si>
  <si>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</si>
  <si>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</si>
  <si>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</si>
  <si>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</si>
  <si>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</si>
  <si>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</si>
  <si>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</si>
  <si>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</si>
  <si>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</si>
  <si>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</si>
  <si>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</si>
  <si>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</si>
  <si>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</si>
  <si>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</si>
  <si>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</si>
  <si>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</si>
  <si>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</si>
  <si>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</si>
  <si>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</si>
  <si>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</si>
  <si>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</si>
  <si>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</si>
  <si>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</si>
  <si>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</si>
  <si>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</si>
  <si>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</si>
  <si>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</si>
  <si>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</si>
  <si>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</si>
  <si>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</si>
  <si>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</si>
  <si>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</si>
  <si>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</si>
  <si>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</si>
  <si>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</si>
  <si>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</si>
  <si>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</si>
  <si>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</si>
  <si>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</si>
  <si>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</si>
  <si>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</si>
  <si>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</si>
  <si>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</si>
  <si>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</si>
  <si>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</si>
  <si>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</si>
  <si>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</si>
  <si>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</si>
  <si>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</si>
  <si>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</si>
  <si>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</si>
  <si>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</si>
  <si>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</si>
  <si>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</si>
  <si>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</si>
  <si>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</si>
  <si>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</si>
  <si>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</si>
  <si>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</si>
  <si>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</si>
  <si>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</si>
  <si>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</si>
  <si>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</si>
  <si>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</si>
  <si>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</si>
  <si>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</si>
  <si>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</si>
  <si>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</si>
  <si>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</si>
  <si>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</si>
  <si>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</si>
  <si>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</si>
  <si>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</si>
  <si>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</si>
  <si>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</si>
  <si>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</si>
  <si>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</si>
  <si>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</si>
  <si>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</si>
  <si>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</si>
  <si>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</si>
  <si>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</si>
  <si>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</si>
  <si>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</si>
  <si>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</si>
  <si>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</si>
  <si>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</si>
  <si>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</si>
  <si>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</si>
  <si>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</si>
  <si>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</si>
  <si>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</si>
  <si>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</si>
  <si>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</si>
  <si>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</si>
  <si>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</si>
  <si>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</si>
  <si>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</si>
  <si>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</si>
  <si>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</si>
  <si>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</si>
  <si>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</si>
  <si>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</si>
  <si>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</si>
  <si>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</si>
  <si>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</si>
  <si>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</si>
  <si>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</si>
  <si>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</si>
  <si>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</si>
  <si>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</si>
  <si>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</si>
  <si>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</si>
  <si>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</si>
  <si>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</si>
  <si>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</si>
  <si>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</si>
  <si>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</si>
  <si>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</si>
  <si>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</si>
  <si>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</si>
  <si>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</si>
  <si>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</si>
  <si>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</si>
  <si>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</si>
  <si>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</si>
  <si>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</si>
  <si>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</si>
  <si>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</si>
  <si>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</si>
  <si>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</si>
  <si>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</si>
  <si>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</si>
  <si>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</si>
  <si>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</si>
  <si>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</si>
  <si>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</si>
  <si>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</si>
  <si>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</si>
  <si>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</si>
  <si>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</si>
  <si>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</si>
  <si>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</si>
  <si>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</si>
  <si>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</si>
  <si>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</si>
  <si>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</si>
  <si>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</si>
  <si>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</si>
  <si>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</si>
  <si>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</si>
  <si>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</si>
  <si>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</si>
  <si>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</si>
  <si>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</si>
  <si>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</si>
  <si>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</si>
  <si>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</si>
  <si>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</si>
  <si>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</si>
  <si>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</si>
  <si>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</si>
  <si>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</si>
  <si>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</si>
  <si>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</si>
  <si>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</si>
  <si>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</si>
  <si>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</si>
  <si>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</si>
  <si>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</si>
  <si>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</si>
  <si>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</si>
  <si>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</si>
  <si>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</si>
  <si>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</si>
  <si>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</si>
  <si>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</si>
  <si>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</si>
  <si>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</si>
  <si>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</si>
  <si>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</si>
  <si>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</si>
  <si>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</si>
  <si>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</si>
  <si>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</si>
  <si>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</si>
  <si>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</si>
  <si>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</si>
  <si>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</si>
  <si>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</si>
  <si>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</si>
  <si>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</si>
  <si>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</si>
  <si>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</si>
  <si>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</si>
  <si>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</si>
  <si>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</si>
  <si>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</si>
  <si>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</si>
  <si>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</si>
  <si>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</si>
  <si>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</si>
  <si>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</si>
  <si>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</si>
  <si>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</si>
  <si>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</si>
  <si>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</si>
  <si>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</si>
  <si>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</si>
  <si>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</si>
  <si>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</si>
  <si>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</si>
  <si>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</si>
  <si>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</si>
  <si>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</si>
  <si>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</si>
  <si>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</si>
  <si>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</si>
  <si>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</si>
  <si>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</si>
  <si>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</si>
  <si>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</si>
  <si>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</si>
  <si>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</si>
  <si>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</si>
  <si>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</si>
  <si>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</si>
  <si>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</si>
  <si>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</si>
  <si>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</si>
  <si>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</si>
  <si>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</si>
  <si>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</si>
  <si>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</si>
  <si>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</si>
  <si>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</si>
  <si>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</si>
  <si>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</si>
  <si>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</si>
  <si>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</si>
  <si>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</si>
  <si>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</si>
  <si>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</si>
  <si>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</si>
  <si>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</si>
  <si>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</si>
  <si>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</si>
  <si>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</si>
  <si>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</si>
  <si>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</si>
  <si>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</si>
  <si>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</si>
  <si>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</si>
  <si>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</si>
  <si>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</si>
  <si>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</si>
  <si>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</si>
  <si>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</si>
  <si>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</si>
  <si>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</si>
  <si>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</si>
  <si>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</si>
  <si>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</si>
  <si>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</si>
  <si>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</si>
  <si>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</si>
  <si>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</si>
  <si>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</si>
  <si>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</si>
  <si>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</si>
  <si>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</si>
  <si>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</si>
  <si>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</si>
  <si>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</si>
  <si>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</si>
  <si>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</si>
  <si>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</si>
  <si>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</si>
  <si>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</si>
  <si>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</si>
  <si>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</si>
  <si>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</si>
  <si>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</si>
  <si>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</si>
  <si>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</si>
  <si>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</si>
  <si>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</si>
  <si>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</si>
  <si>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</si>
  <si>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</si>
  <si>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</si>
  <si>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</si>
  <si>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</si>
  <si>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</si>
  <si>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</si>
  <si>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</si>
  <si>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</si>
  <si>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</si>
  <si>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</si>
  <si>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</si>
  <si>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</si>
  <si>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</si>
  <si>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</si>
  <si>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</si>
  <si>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</si>
  <si>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</si>
  <si>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</si>
  <si>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</si>
  <si>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</si>
  <si>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</si>
  <si>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</si>
  <si>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</si>
  <si>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</si>
  <si>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</si>
  <si>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</si>
  <si>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</si>
  <si>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</si>
  <si>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</si>
  <si>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</si>
  <si>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</si>
  <si>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</si>
  <si>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</si>
  <si>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</si>
  <si>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</si>
  <si>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</si>
  <si>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</si>
  <si>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</si>
  <si>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</si>
  <si>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</si>
  <si>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</si>
  <si>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</si>
  <si>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</si>
  <si>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</si>
  <si>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</si>
  <si>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</si>
  <si>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</si>
  <si>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</si>
  <si>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</si>
  <si>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</si>
  <si>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</si>
  <si>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</si>
  <si>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</si>
  <si>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</si>
  <si>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</si>
  <si>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</si>
  <si>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</si>
  <si>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</si>
  <si>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</si>
  <si>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</si>
  <si>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</si>
  <si>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</si>
  <si>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</si>
  <si>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</si>
  <si>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</si>
  <si>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</si>
  <si>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</si>
  <si>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</si>
  <si>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</si>
  <si>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</si>
  <si>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</si>
  <si>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</si>
  <si>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</si>
  <si>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</si>
  <si>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</si>
  <si>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</si>
  <si>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</si>
  <si>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</si>
  <si>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</si>
  <si>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</si>
  <si>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</si>
  <si>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</si>
  <si>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</si>
  <si>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</si>
  <si>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</si>
  <si>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</si>
  <si>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</si>
  <si>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</si>
  <si>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</si>
  <si>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</si>
  <si>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</si>
  <si>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</si>
  <si>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</si>
  <si>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</si>
  <si>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</si>
  <si>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</si>
  <si>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</si>
  <si>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</si>
  <si>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</si>
  <si>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</si>
  <si>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</si>
  <si>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</si>
  <si>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</si>
  <si>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</si>
  <si>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</si>
  <si>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</si>
  <si>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</si>
  <si>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</si>
  <si>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</si>
  <si>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</si>
  <si>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</si>
  <si>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</si>
  <si>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</si>
  <si>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</si>
  <si>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</si>
  <si>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</si>
  <si>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</si>
  <si>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</si>
  <si>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</si>
  <si>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</si>
  <si>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</si>
  <si>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</si>
  <si>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</si>
  <si>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</si>
  <si>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</si>
  <si>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</si>
  <si>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</si>
  <si>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</si>
  <si>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</si>
  <si>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</si>
  <si>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</si>
  <si>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</si>
  <si>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</si>
  <si>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</si>
  <si>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</si>
  <si>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</si>
  <si>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</si>
  <si>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</si>
  <si>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</si>
  <si>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</si>
  <si>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</si>
  <si>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</si>
  <si>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</si>
  <si>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</si>
  <si>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</si>
  <si>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</si>
  <si>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</si>
  <si>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</si>
  <si>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</si>
  <si>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</si>
  <si>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</si>
  <si>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</si>
  <si>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</si>
  <si>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</si>
  <si>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</si>
  <si>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</si>
  <si>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</si>
  <si>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</si>
  <si>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</si>
  <si>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</si>
  <si>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</si>
  <si>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</si>
  <si>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</si>
  <si>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</si>
  <si>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</si>
  <si>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</si>
  <si>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</si>
  <si>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</si>
  <si>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</si>
  <si>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</si>
  <si>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</si>
  <si>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</si>
  <si>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</si>
  <si>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</si>
  <si>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</si>
  <si>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</si>
  <si>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</si>
  <si>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</si>
  <si>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</si>
  <si>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</si>
  <si>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</si>
  <si>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</si>
  <si>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</si>
  <si>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</si>
  <si>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</si>
  <si>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</si>
  <si>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</si>
  <si>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</si>
  <si>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</si>
  <si>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</si>
  <si>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</si>
  <si>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</si>
  <si>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</si>
  <si>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</si>
  <si>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</si>
  <si>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</si>
  <si>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</si>
  <si>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</si>
  <si>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</si>
  <si>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</si>
  <si>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</si>
  <si>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</si>
  <si>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</si>
  <si>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</si>
  <si>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</si>
  <si>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</si>
  <si>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</si>
  <si>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</si>
  <si>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</si>
  <si>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</si>
  <si>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</si>
  <si>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</si>
  <si>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</si>
  <si>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</si>
  <si>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</si>
  <si>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</si>
  <si>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</si>
  <si>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</si>
  <si>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</si>
  <si>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</si>
  <si>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</si>
  <si>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</si>
  <si>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</si>
  <si>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</si>
  <si>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</si>
  <si>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</si>
  <si>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</si>
  <si>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</si>
  <si>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</si>
  <si>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</si>
  <si>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</si>
  <si>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</si>
  <si>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</si>
  <si>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</si>
  <si>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</si>
  <si>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</si>
  <si>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</si>
  <si>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</si>
  <si>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</si>
  <si>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</si>
  <si>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</si>
  <si>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</si>
  <si>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</si>
  <si>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</si>
  <si>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</si>
  <si>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</si>
  <si>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</si>
  <si>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</si>
  <si>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</si>
  <si>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</si>
  <si>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</si>
  <si>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</si>
  <si>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</si>
  <si>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</si>
  <si>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</si>
  <si>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</si>
  <si>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</si>
  <si>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</si>
  <si>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</si>
  <si>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</si>
  <si>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</si>
  <si>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</si>
  <si>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</si>
  <si>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</si>
  <si>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</si>
  <si>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</si>
  <si>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</si>
  <si>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</si>
  <si>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</si>
  <si>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</si>
  <si>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</si>
  <si>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</si>
  <si>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</si>
  <si>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</si>
  <si>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</si>
  <si>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</si>
  <si>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</si>
  <si>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</si>
  <si>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</si>
  <si>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</si>
  <si>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</si>
  <si>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</si>
  <si>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</si>
  <si>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</si>
  <si>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</si>
  <si>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</si>
  <si>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</si>
  <si>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</si>
  <si>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</si>
  <si>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</si>
  <si>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</si>
  <si>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</si>
  <si>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</si>
  <si>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</si>
  <si>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</si>
  <si>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</si>
  <si>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</si>
  <si>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</si>
  <si>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</si>
  <si>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</si>
  <si>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</si>
  <si>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</si>
  <si>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</si>
  <si>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</si>
  <si>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</si>
  <si>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</si>
  <si>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</si>
  <si>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</si>
  <si>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</si>
  <si>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</si>
  <si>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</si>
  <si>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</si>
  <si>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</si>
  <si>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</si>
  <si>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</si>
  <si>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</si>
  <si>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</si>
  <si>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</si>
  <si>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</si>
  <si>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</si>
  <si>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</si>
  <si>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</si>
  <si>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</si>
  <si>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</si>
  <si>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</si>
  <si>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</si>
  <si>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</si>
  <si>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</si>
  <si>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</si>
  <si>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</si>
  <si>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</si>
  <si>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</si>
  <si>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</si>
  <si>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</si>
  <si>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</si>
  <si>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</si>
  <si>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</si>
  <si>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</si>
  <si>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</si>
  <si>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</si>
  <si>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</si>
  <si>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</si>
  <si>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</si>
  <si>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</si>
  <si>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</si>
  <si>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</si>
  <si>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</si>
  <si>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</si>
  <si>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</si>
  <si>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</si>
  <si>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</si>
  <si>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</si>
  <si>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</si>
  <si>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</si>
  <si>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</si>
  <si>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</si>
  <si>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</si>
  <si>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</si>
  <si>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</si>
  <si>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</si>
  <si>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</si>
  <si>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</si>
  <si>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</si>
  <si>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</si>
  <si>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</si>
  <si>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</si>
  <si>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</si>
  <si>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</si>
  <si>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</si>
  <si>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</si>
  <si>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</si>
  <si>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</si>
  <si>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</si>
  <si>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</si>
  <si>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</si>
  <si>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</si>
  <si>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</si>
  <si>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</si>
  <si>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</si>
  <si>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</si>
  <si>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</si>
  <si>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</si>
  <si>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</si>
  <si>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</si>
  <si>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</si>
  <si>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</si>
  <si>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</si>
  <si>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</si>
  <si>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</si>
  <si>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</si>
  <si>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</si>
  <si>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</si>
  <si>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</si>
  <si>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</si>
  <si>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</si>
  <si>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</si>
  <si>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</si>
  <si>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</si>
  <si>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</si>
  <si>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</si>
  <si>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</si>
  <si>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</si>
  <si>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</si>
  <si>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</si>
  <si>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</si>
  <si>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</si>
  <si>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</si>
  <si>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</si>
  <si>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</si>
  <si>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</si>
  <si>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</si>
  <si>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</si>
  <si>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</si>
  <si>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</si>
  <si>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</si>
  <si>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</si>
  <si>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</si>
  <si>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</si>
  <si>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</si>
  <si>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</si>
  <si>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</si>
  <si>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</si>
  <si>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</si>
  <si>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</si>
  <si>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</si>
  <si>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</si>
  <si>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</si>
  <si>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</si>
  <si>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</si>
  <si>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</si>
  <si>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</si>
  <si>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</si>
  <si>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</si>
  <si>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</si>
  <si>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</si>
  <si>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</si>
  <si>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</si>
  <si>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</si>
  <si>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</si>
  <si>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</si>
  <si>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</si>
  <si>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</si>
  <si>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</si>
  <si>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</si>
  <si>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</si>
  <si>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</si>
  <si>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</si>
  <si>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</si>
  <si>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</si>
  <si>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</si>
  <si>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</si>
  <si>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</si>
  <si>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</si>
  <si>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</si>
  <si>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</si>
  <si>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</si>
  <si>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</si>
  <si>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</si>
  <si>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</si>
  <si>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</si>
  <si>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</si>
  <si>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</si>
  <si>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</si>
  <si>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</si>
  <si>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</si>
  <si>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</si>
  <si>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</si>
  <si>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</si>
  <si>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</si>
  <si>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</si>
  <si>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</si>
  <si>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</si>
  <si>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</si>
  <si>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</si>
  <si>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</si>
  <si>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</si>
  <si>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</si>
  <si>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</si>
  <si>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</si>
  <si>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</si>
  <si>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</si>
  <si>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</si>
  <si>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</si>
  <si>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</si>
  <si>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</si>
  <si>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</si>
  <si>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</si>
  <si>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</si>
  <si>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</si>
  <si>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</si>
  <si>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</si>
  <si>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</si>
  <si>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</si>
  <si>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</si>
  <si>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</si>
  <si>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</si>
  <si>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</si>
  <si>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</si>
  <si>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</si>
  <si>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</si>
  <si>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</si>
  <si>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</si>
  <si>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</si>
  <si>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</si>
  <si>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</si>
  <si>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</si>
  <si>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</si>
  <si>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</si>
  <si>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</si>
  <si>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</si>
  <si>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</si>
  <si>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</si>
  <si>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</si>
  <si>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</si>
  <si>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</si>
  <si>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</si>
  <si>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</si>
  <si>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</si>
  <si>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</si>
  <si>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</si>
  <si>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</si>
  <si>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</si>
  <si>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</si>
  <si>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</si>
  <si>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</si>
  <si>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</si>
  <si>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</si>
  <si>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</si>
  <si>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</si>
  <si>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</si>
  <si>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</si>
  <si>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</si>
  <si>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</si>
  <si>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</si>
  <si>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</si>
  <si>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</si>
  <si>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</si>
  <si>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</si>
  <si>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</si>
  <si>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</si>
  <si>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</si>
  <si>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</si>
  <si>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</si>
  <si>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</si>
  <si>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</si>
  <si>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</si>
  <si>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</si>
  <si>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</si>
  <si>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</si>
  <si>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</si>
  <si>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</si>
  <si>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</si>
  <si>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</si>
  <si>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</si>
  <si>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</si>
  <si>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</si>
  <si>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</si>
  <si>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</si>
  <si>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</si>
  <si>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</si>
  <si>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</si>
  <si>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</si>
  <si>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</si>
  <si>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</si>
  <si>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</si>
  <si>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</si>
  <si>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</si>
  <si>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</si>
  <si>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</si>
  <si>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</si>
  <si>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</si>
  <si>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</si>
  <si>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</si>
  <si>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</si>
  <si>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</si>
  <si>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</si>
  <si>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</si>
  <si>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</si>
  <si>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</si>
  <si>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</si>
  <si>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</si>
  <si>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</si>
  <si>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</si>
  <si>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</si>
  <si>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</si>
  <si>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</si>
  <si>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</si>
  <si>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</si>
  <si>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</si>
  <si>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</si>
  <si>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</si>
  <si>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</si>
  <si>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</si>
  <si>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</si>
  <si>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</si>
  <si>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</si>
  <si>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</si>
  <si>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</si>
  <si>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</si>
  <si>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</si>
  <si>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</si>
  <si>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</si>
  <si>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</si>
  <si>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</si>
  <si>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</si>
  <si>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</si>
  <si>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</si>
  <si>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</si>
  <si>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</si>
  <si>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</si>
  <si>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</si>
  <si>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</si>
  <si>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</si>
  <si>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</si>
  <si>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</si>
  <si>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</si>
  <si>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</si>
  <si>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</si>
  <si>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</si>
  <si>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</si>
  <si>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</si>
  <si>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</si>
  <si>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</si>
  <si>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</si>
  <si>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</si>
  <si>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</si>
  <si>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</si>
  <si>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</si>
  <si>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</si>
  <si>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</si>
  <si>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</si>
  <si>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</si>
  <si>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</si>
  <si>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</si>
  <si>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</si>
  <si>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</si>
  <si>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</si>
  <si>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</si>
  <si>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</si>
  <si>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</si>
  <si>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</si>
  <si>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</si>
  <si>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</si>
  <si>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</si>
  <si>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</si>
  <si>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</si>
  <si>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</si>
  <si>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</si>
  <si>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</si>
  <si>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</si>
  <si>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</si>
  <si>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</si>
  <si>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</si>
  <si>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</si>
  <si>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</si>
  <si>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</si>
  <si>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</si>
  <si>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</si>
  <si>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</si>
  <si>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</si>
  <si>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</si>
  <si>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</si>
  <si>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</si>
  <si>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</si>
  <si>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</si>
  <si>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</si>
  <si>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</si>
  <si>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</si>
  <si>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</si>
  <si>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</si>
  <si>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</si>
  <si>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</si>
  <si>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</si>
  <si>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</si>
  <si>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</si>
  <si>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</si>
  <si>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</si>
  <si>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</si>
  <si>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</si>
  <si>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</si>
  <si>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</si>
  <si>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</si>
  <si>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</si>
  <si>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</si>
  <si>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</si>
  <si>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</si>
  <si>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</si>
  <si>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</si>
  <si>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</si>
  <si>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</si>
  <si>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</si>
  <si>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</si>
  <si>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</si>
  <si>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</si>
  <si>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</si>
  <si>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</si>
  <si>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</si>
  <si>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</si>
  <si>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</si>
  <si>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</si>
  <si>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</si>
  <si>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</si>
  <si>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</si>
  <si>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</si>
  <si>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</si>
  <si>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</si>
  <si>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</si>
  <si>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</si>
  <si>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</si>
  <si>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</si>
  <si>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</si>
  <si>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</si>
  <si>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</si>
  <si>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</si>
  <si>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</si>
  <si>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</si>
  <si>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</si>
  <si>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</si>
  <si>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</si>
  <si>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</si>
  <si>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</si>
  <si>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</si>
  <si>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</si>
  <si>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</si>
  <si>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</si>
  <si>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</si>
  <si>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</si>
  <si>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</si>
  <si>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</si>
  <si>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</si>
  <si>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</si>
  <si>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</si>
  <si>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</si>
  <si>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</si>
  <si>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</si>
  <si>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</si>
  <si>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</si>
  <si>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</si>
  <si>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</si>
  <si>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</si>
  <si>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</si>
  <si>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</si>
  <si>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</si>
  <si>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</si>
  <si>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</si>
  <si>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</si>
  <si>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</si>
  <si>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</si>
  <si>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</si>
  <si>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</si>
  <si>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</si>
  <si>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</si>
  <si>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</si>
  <si>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</si>
  <si>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</si>
  <si>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</si>
  <si>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</si>
  <si>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</si>
  <si>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</si>
  <si>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</si>
  <si>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</si>
  <si>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</si>
  <si>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</si>
  <si>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</si>
  <si>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</si>
  <si>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</si>
  <si>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</si>
  <si>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</si>
  <si>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</si>
  <si>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</si>
  <si>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</si>
  <si>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</si>
  <si>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</si>
  <si>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</si>
  <si>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</si>
  <si>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</si>
  <si>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</si>
  <si>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</si>
  <si>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</si>
  <si>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</si>
  <si>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</si>
  <si>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</si>
  <si>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</si>
  <si>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</si>
  <si>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</si>
  <si>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</si>
  <si>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</si>
  <si>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</si>
  <si>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</si>
  <si>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</si>
  <si>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</si>
  <si>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</si>
  <si>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</si>
  <si>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</si>
  <si>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</si>
  <si>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</si>
  <si>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</si>
  <si>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</si>
  <si>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</si>
  <si>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</si>
  <si>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</si>
  <si>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</si>
  <si>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</si>
  <si>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</si>
  <si>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</si>
  <si>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</si>
  <si>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</si>
  <si>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</si>
  <si>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</si>
  <si>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</si>
  <si>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</si>
  <si>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</si>
  <si>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</si>
  <si>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</si>
  <si>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</si>
  <si>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</si>
  <si>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</si>
  <si>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</si>
  <si>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</si>
  <si>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</si>
  <si>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</si>
  <si>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</si>
  <si>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</si>
  <si>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</si>
  <si>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</si>
  <si>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</si>
  <si>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</si>
  <si>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</si>
  <si>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</si>
  <si>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</si>
  <si>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</si>
  <si>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</si>
  <si>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</si>
  <si>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</si>
  <si>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</si>
  <si>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</si>
  <si>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</si>
  <si>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</si>
  <si>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</si>
  <si>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</si>
  <si>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</si>
  <si>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</si>
  <si>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</si>
  <si>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</si>
  <si>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</si>
  <si>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</si>
  <si>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</si>
  <si>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</si>
  <si>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</si>
  <si>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</si>
  <si>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</si>
  <si>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</si>
  <si>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</si>
  <si>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</si>
  <si>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</si>
  <si>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</si>
  <si>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</si>
  <si>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</si>
  <si>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</si>
  <si>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</si>
  <si>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</si>
  <si>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</si>
  <si>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</si>
  <si>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</si>
  <si>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</si>
  <si>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</si>
  <si>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</si>
  <si>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</si>
  <si>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</si>
  <si>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</si>
  <si>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</si>
  <si>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</si>
  <si>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</si>
  <si>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</si>
  <si>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</si>
  <si>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</si>
  <si>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</si>
  <si>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</si>
  <si>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</si>
  <si>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</si>
  <si>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</si>
  <si>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</si>
  <si>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</si>
  <si>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</si>
  <si>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</si>
  <si>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</si>
  <si>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</si>
  <si>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</si>
  <si>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</si>
  <si>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</si>
  <si>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</si>
  <si>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</si>
  <si>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</si>
  <si>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</si>
  <si>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</si>
  <si>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</si>
  <si>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</si>
  <si>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</si>
  <si>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</si>
  <si>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</si>
  <si>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</si>
  <si>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</si>
  <si>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</si>
  <si>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</si>
  <si>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</si>
  <si>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</si>
  <si>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</si>
  <si>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</si>
  <si>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</si>
  <si>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</si>
  <si>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</si>
  <si>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</si>
  <si>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</si>
  <si>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</si>
  <si>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</si>
  <si>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</si>
  <si>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</si>
  <si>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</si>
  <si>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</si>
  <si>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</si>
  <si>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</si>
  <si>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</si>
  <si>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</si>
  <si>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</si>
  <si>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</si>
  <si>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</si>
  <si>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</si>
  <si>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</si>
  <si>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</si>
  <si>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</si>
  <si>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</si>
  <si>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</si>
  <si>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</si>
  <si>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</si>
  <si>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</si>
  <si>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</si>
  <si>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</si>
  <si>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</si>
  <si>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</si>
  <si>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</si>
  <si>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</si>
  <si>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</si>
  <si>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</si>
  <si>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</si>
  <si>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</si>
  <si>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</si>
  <si>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</si>
  <si>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</si>
  <si>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</si>
  <si>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</si>
  <si>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</si>
  <si>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</si>
  <si>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</si>
  <si>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</si>
  <si>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</si>
  <si>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</si>
  <si>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</si>
  <si>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</si>
  <si>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</si>
  <si>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</si>
  <si>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</si>
  <si>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</si>
  <si>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</si>
  <si>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</si>
  <si>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</si>
  <si>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</si>
  <si>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</si>
  <si>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</si>
  <si>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</si>
  <si>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</si>
  <si>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</si>
  <si>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</si>
  <si>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</si>
  <si>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</si>
  <si>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</si>
  <si>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</si>
  <si>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</si>
  <si>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</si>
  <si>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</si>
  <si>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</si>
  <si>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</si>
  <si>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</si>
  <si>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</si>
  <si>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</si>
  <si>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</si>
  <si>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</si>
  <si>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</si>
  <si>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</si>
  <si>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</si>
  <si>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</si>
  <si>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</si>
  <si>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</si>
  <si>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</si>
  <si>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</si>
  <si>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</si>
  <si>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</si>
  <si>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</si>
  <si>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</si>
  <si>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</si>
  <si>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</si>
  <si>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</si>
  <si>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</si>
  <si>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</si>
  <si>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</si>
  <si>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</si>
  <si>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</si>
  <si>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</si>
  <si>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</si>
  <si>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</si>
  <si>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</si>
  <si>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</si>
  <si>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</si>
  <si>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</si>
  <si>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</si>
  <si>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</si>
  <si>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</si>
  <si>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</si>
  <si>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</si>
  <si>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</si>
  <si>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</si>
  <si>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</si>
  <si>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</si>
  <si>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</si>
  <si>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</si>
  <si>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</si>
  <si>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</si>
  <si>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</si>
  <si>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</si>
  <si>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</si>
  <si>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</si>
  <si>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</si>
  <si>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</si>
  <si>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</si>
  <si>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</si>
  <si>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</si>
  <si>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</si>
  <si>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</si>
  <si>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</si>
  <si>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</si>
  <si>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</si>
  <si>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</si>
  <si>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</si>
  <si>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</si>
  <si>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</si>
  <si>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</si>
  <si>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</si>
  <si>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</si>
  <si>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</si>
  <si>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</si>
  <si>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</si>
  <si>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</si>
  <si>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</si>
  <si>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</si>
  <si>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</si>
  <si>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</si>
  <si>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</si>
  <si>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</si>
  <si>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</si>
  <si>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</si>
  <si>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</si>
  <si>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</si>
  <si>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</si>
  <si>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</si>
  <si>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</si>
  <si>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</si>
  <si>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</si>
  <si>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</si>
  <si>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</si>
  <si>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</si>
  <si>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</si>
  <si>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</si>
  <si>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</si>
  <si>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</si>
  <si>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</si>
  <si>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</si>
  <si>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</si>
  <si>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</si>
  <si>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</si>
  <si>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</si>
  <si>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</si>
  <si>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</si>
  <si>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</si>
  <si>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</si>
  <si>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</si>
  <si>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</si>
  <si>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</si>
  <si>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</si>
  <si>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</si>
  <si>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</si>
  <si>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</si>
  <si>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</si>
  <si>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</si>
  <si>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</si>
  <si>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</si>
  <si>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</si>
  <si>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</si>
  <si>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</si>
  <si>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</si>
  <si>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</si>
  <si>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</si>
  <si>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</si>
  <si>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</si>
  <si>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</si>
  <si>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</si>
  <si>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</si>
  <si>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</si>
  <si>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</si>
  <si>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</si>
  <si>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</si>
  <si>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</si>
  <si>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</si>
  <si>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</si>
  <si>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</si>
  <si>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</si>
  <si>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</si>
  <si>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</si>
  <si>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</si>
  <si>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</si>
  <si>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</si>
  <si>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</si>
  <si>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</si>
  <si>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</si>
  <si>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</si>
  <si>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</si>
  <si>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</si>
  <si>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</si>
  <si>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</si>
  <si>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</si>
  <si>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</si>
  <si>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</si>
  <si>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</si>
  <si>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</si>
  <si>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</si>
  <si>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</si>
  <si>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</si>
  <si>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</si>
  <si>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</si>
  <si>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</si>
  <si>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</si>
  <si>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</si>
  <si>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</si>
  <si>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</si>
  <si>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</si>
  <si>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</si>
  <si>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</si>
  <si>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</si>
  <si>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</si>
  <si>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</si>
  <si>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</si>
  <si>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</si>
  <si>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</si>
  <si>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</si>
  <si>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</si>
  <si>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</si>
  <si>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</si>
  <si>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</si>
  <si>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</si>
  <si>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</si>
  <si>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</si>
  <si>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</si>
  <si>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</si>
  <si>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</si>
  <si>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</si>
  <si>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</si>
  <si>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</si>
  <si>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</si>
  <si>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</si>
  <si>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</si>
  <si>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</si>
  <si>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</si>
  <si>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</si>
  <si>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</si>
  <si>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</si>
  <si>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</si>
  <si>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</si>
  <si>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</si>
  <si>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</si>
  <si>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</si>
  <si>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</si>
  <si>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</si>
  <si>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</si>
  <si>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</si>
  <si>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</si>
  <si>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</si>
  <si>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</si>
  <si>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</si>
  <si>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</si>
  <si>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</si>
  <si>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</si>
  <si>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</si>
  <si>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</si>
  <si>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</si>
  <si>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</si>
  <si>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</si>
  <si>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</si>
  <si>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</si>
  <si>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</si>
  <si>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</si>
  <si>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</si>
  <si>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</si>
  <si>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</si>
  <si>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</si>
  <si>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</si>
  <si>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</si>
  <si>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</si>
  <si>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</si>
  <si>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</si>
  <si>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</si>
  <si>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</si>
  <si>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</si>
  <si>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</si>
  <si>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</si>
  <si>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</si>
  <si>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</si>
  <si>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</si>
  <si>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</si>
  <si>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</si>
  <si>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</si>
  <si>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</si>
  <si>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</si>
  <si>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</si>
  <si>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</si>
  <si>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</si>
  <si>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</si>
  <si>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</si>
  <si>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</si>
  <si>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</si>
  <si>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</si>
  <si>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</si>
  <si>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</si>
  <si>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</si>
  <si>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</si>
  <si>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</si>
  <si>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</si>
  <si>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</si>
  <si>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</si>
  <si>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</si>
  <si>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</si>
  <si>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</si>
  <si>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</si>
  <si>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</si>
  <si>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</si>
  <si>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</si>
  <si>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</si>
  <si>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</si>
  <si>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</si>
  <si>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</si>
  <si>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</si>
  <si>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</si>
  <si>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</si>
  <si>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</si>
  <si>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</si>
  <si>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</si>
  <si>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</si>
  <si>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</si>
  <si>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</si>
  <si>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</si>
  <si>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</si>
  <si>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</si>
  <si>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</si>
  <si>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</si>
  <si>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</si>
  <si>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</si>
  <si>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</si>
  <si>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</si>
  <si>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</si>
  <si>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</si>
  <si>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</si>
  <si>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</si>
  <si>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</si>
  <si>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</si>
  <si>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</si>
  <si>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</si>
  <si>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</si>
  <si>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</si>
  <si>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</si>
  <si>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</si>
  <si>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</si>
  <si>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</si>
  <si>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</si>
  <si>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</si>
  <si>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</si>
  <si>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</si>
  <si>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</si>
  <si>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</si>
  <si>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</si>
  <si>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</si>
  <si>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</si>
  <si>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</si>
  <si>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</si>
  <si>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</si>
  <si>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</si>
  <si>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</si>
  <si>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</si>
  <si>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</si>
  <si>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</si>
  <si>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</si>
  <si>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</si>
  <si>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</si>
  <si>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</si>
  <si>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</si>
  <si>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</si>
  <si>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</si>
  <si>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</si>
  <si>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</si>
  <si>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</si>
  <si>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</si>
  <si>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</si>
  <si>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</si>
  <si>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</si>
  <si>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</si>
  <si>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</si>
  <si>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</si>
  <si>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</si>
  <si>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</si>
  <si>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</si>
  <si>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</si>
  <si>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</si>
  <si>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</si>
  <si>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</si>
  <si>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</si>
  <si>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</si>
  <si>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</si>
  <si>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</si>
  <si>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</si>
  <si>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</si>
  <si>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</si>
  <si>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</si>
  <si>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</si>
  <si>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</si>
  <si>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</si>
  <si>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</si>
  <si>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</si>
  <si>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</si>
  <si>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</si>
  <si>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</si>
  <si>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</si>
  <si>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</si>
  <si>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</si>
  <si>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</si>
  <si>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</si>
  <si>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</si>
  <si>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</si>
  <si>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</si>
  <si>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</si>
  <si>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</si>
  <si>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</si>
  <si>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</si>
  <si>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</si>
  <si>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</si>
  <si>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</si>
  <si>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</si>
  <si>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</si>
  <si>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</si>
  <si>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</si>
  <si>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</si>
  <si>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</si>
  <si>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</si>
  <si>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</si>
  <si>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</si>
  <si>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</si>
  <si>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</si>
  <si>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</si>
  <si>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</si>
  <si>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</si>
  <si>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</si>
  <si>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</si>
  <si>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</si>
  <si>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</si>
  <si>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</si>
  <si>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</si>
  <si>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</si>
  <si>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</si>
  <si>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</si>
  <si>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</si>
  <si>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</si>
  <si>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</si>
  <si>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</si>
  <si>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</si>
  <si>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</si>
  <si>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</si>
  <si>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</si>
  <si>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</si>
  <si>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</si>
  <si>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</si>
  <si>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</si>
  <si>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</si>
  <si>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</si>
  <si>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</si>
  <si>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</si>
  <si>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</si>
  <si>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</si>
  <si>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</si>
  <si>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</si>
  <si>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</si>
  <si>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</si>
  <si>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</si>
  <si>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</si>
  <si>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</si>
  <si>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</si>
  <si>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</si>
  <si>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</si>
  <si>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</si>
  <si>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</si>
  <si>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</si>
  <si>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</si>
  <si>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</si>
  <si>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</si>
  <si>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</si>
  <si>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</si>
  <si>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</si>
  <si>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</si>
  <si>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</si>
  <si>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</si>
  <si>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</si>
  <si>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</si>
  <si>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</si>
  <si>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</si>
  <si>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</si>
  <si>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</si>
  <si>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</si>
  <si>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</si>
  <si>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</si>
  <si>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</si>
  <si>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</si>
  <si>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</si>
  <si>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</si>
  <si>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</si>
  <si>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</si>
  <si>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</si>
  <si>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</si>
  <si>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</si>
  <si>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</si>
  <si>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</si>
  <si>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</si>
  <si>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</si>
  <si>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</si>
  <si>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</si>
  <si>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</si>
  <si>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</si>
  <si>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</si>
  <si>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</si>
  <si>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</si>
  <si>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</si>
  <si>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</si>
  <si>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</si>
  <si>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</si>
  <si>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</si>
  <si>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</si>
  <si>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</si>
  <si>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</si>
  <si>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</si>
  <si>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</si>
  <si>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</si>
  <si>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</si>
  <si>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</si>
  <si>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</si>
  <si>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</si>
  <si>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</si>
  <si>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</si>
  <si>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</si>
  <si>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</si>
  <si>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</si>
  <si>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</si>
  <si>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</si>
  <si>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</si>
  <si>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</si>
  <si>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</si>
  <si>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</si>
  <si>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</si>
  <si>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</si>
  <si>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</si>
  <si>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</si>
  <si>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</si>
  <si>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</si>
  <si>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</si>
  <si>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</si>
  <si>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</si>
  <si>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</si>
  <si>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</si>
  <si>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</si>
  <si>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</si>
  <si>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</si>
  <si>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</si>
  <si>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</si>
  <si>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</si>
  <si>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</si>
  <si>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</si>
  <si>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</si>
  <si>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</si>
  <si>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</si>
  <si>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</si>
  <si>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</si>
  <si>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</si>
  <si>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</si>
  <si>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</si>
  <si>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</si>
  <si>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</si>
  <si>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</si>
  <si>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</si>
  <si>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</si>
  <si>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</si>
  <si>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</si>
  <si>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</si>
  <si>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</si>
  <si>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</si>
  <si>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</si>
  <si>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</si>
  <si>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</si>
  <si>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</si>
  <si>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</si>
  <si>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</si>
  <si>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</si>
  <si>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</si>
  <si>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</si>
  <si>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</si>
  <si>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</si>
  <si>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</si>
  <si>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</si>
  <si>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</si>
  <si>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</si>
  <si>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</si>
  <si>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</si>
  <si>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</si>
  <si>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</si>
  <si>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</si>
  <si>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</si>
  <si>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</si>
  <si>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</si>
  <si>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</si>
  <si>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</si>
  <si>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</si>
  <si>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</si>
  <si>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</si>
  <si>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</si>
  <si>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</si>
  <si>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</si>
  <si>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</si>
  <si>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</si>
  <si>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</si>
  <si>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</si>
  <si>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</si>
  <si>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</si>
  <si>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</si>
  <si>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</si>
  <si>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</si>
  <si>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</si>
  <si>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</si>
  <si>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</si>
  <si>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</si>
  <si>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</si>
  <si>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</si>
  <si>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</si>
  <si>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</si>
  <si>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</si>
  <si>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</si>
  <si>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</si>
  <si>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</si>
  <si>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</si>
  <si>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</si>
  <si>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</si>
  <si>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</si>
  <si>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</si>
  <si>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</si>
  <si>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</si>
  <si>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</si>
  <si>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</si>
  <si>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</si>
  <si>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</si>
  <si>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</si>
  <si>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</si>
  <si>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</si>
  <si>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</si>
  <si>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</si>
  <si>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</si>
  <si>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</si>
  <si>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</si>
  <si>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</si>
  <si>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</si>
  <si>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</si>
  <si>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</si>
  <si>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</si>
  <si>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</si>
  <si>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</si>
  <si>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</si>
  <si>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</si>
  <si>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</si>
  <si>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</si>
  <si>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</si>
  <si>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</si>
  <si>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</si>
  <si>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</si>
  <si>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</si>
  <si>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</si>
  <si>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</si>
  <si>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</si>
  <si>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</si>
  <si>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</si>
  <si>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</si>
  <si>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</si>
  <si>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</si>
  <si>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</si>
  <si>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</si>
  <si>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</si>
  <si>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</si>
  <si>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</si>
  <si>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</si>
  <si>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</si>
  <si>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</si>
  <si>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</si>
  <si>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</si>
  <si>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</si>
  <si>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</si>
  <si>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</si>
  <si>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</si>
  <si>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</si>
  <si>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</si>
  <si>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</si>
  <si>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</si>
  <si>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</si>
  <si>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</si>
  <si>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</si>
  <si>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</si>
  <si>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</si>
  <si>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</si>
  <si>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</si>
  <si>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</si>
  <si>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</si>
  <si>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</si>
  <si>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</si>
  <si>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</si>
  <si>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</si>
  <si>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</si>
  <si>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</si>
  <si>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</si>
  <si>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</si>
  <si>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</si>
  <si>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</si>
  <si>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</si>
  <si>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</si>
  <si>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</si>
  <si>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</si>
  <si>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</si>
  <si>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</si>
  <si>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</si>
  <si>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</si>
  <si>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</si>
  <si>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</si>
  <si>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</si>
  <si>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</si>
  <si>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</si>
  <si>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</si>
  <si>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</si>
  <si>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</si>
  <si>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</si>
  <si>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</si>
  <si>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</si>
  <si>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</si>
  <si>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</si>
  <si>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</si>
  <si>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</si>
  <si>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</si>
  <si>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</si>
  <si>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</si>
  <si>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</si>
  <si>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</si>
  <si>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</si>
  <si>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</si>
  <si>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</si>
  <si>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</si>
  <si>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</si>
  <si>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</si>
  <si>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</si>
  <si>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</si>
  <si>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</si>
  <si>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</si>
  <si>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</si>
  <si>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</si>
  <si>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</si>
  <si>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</si>
  <si>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</si>
  <si>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</si>
  <si>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</si>
  <si>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</si>
  <si>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</si>
  <si>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</si>
  <si>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</si>
  <si>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</si>
  <si>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</si>
  <si>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</si>
  <si>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</si>
  <si>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</si>
  <si>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</si>
  <si>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</si>
  <si>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</si>
  <si>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</si>
  <si>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</si>
  <si>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</si>
  <si>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</si>
  <si>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</si>
  <si>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</si>
  <si>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</si>
  <si>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</si>
  <si>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</si>
  <si>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</si>
  <si>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</si>
  <si>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</si>
  <si>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</si>
  <si>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</si>
  <si>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</si>
  <si>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</si>
  <si>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</si>
  <si>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</si>
  <si>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</si>
  <si>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</si>
  <si>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</si>
  <si>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</si>
  <si>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</si>
  <si>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</si>
  <si>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</si>
  <si>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</si>
  <si>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</si>
  <si>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</si>
  <si>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</si>
  <si>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</si>
  <si>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</si>
  <si>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</si>
  <si>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</si>
  <si>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</si>
  <si>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</si>
  <si>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</si>
  <si>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</si>
  <si>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</si>
  <si>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</si>
  <si>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</si>
  <si>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</si>
  <si>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</si>
  <si>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</si>
  <si>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</si>
  <si>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</si>
  <si>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</si>
  <si>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</si>
  <si>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</si>
  <si>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</si>
  <si>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</si>
  <si>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</si>
  <si>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</si>
  <si>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</si>
  <si>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</si>
  <si>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</si>
  <si>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</si>
  <si>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</si>
  <si>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</si>
  <si>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</si>
  <si>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</si>
  <si>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</si>
  <si>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</si>
  <si>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</si>
  <si>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</si>
  <si>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</si>
  <si>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</si>
  <si>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</si>
  <si>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</si>
  <si>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</si>
  <si>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</si>
  <si>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</si>
  <si>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</si>
  <si>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</si>
  <si>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</si>
  <si>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</si>
  <si>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</si>
  <si>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</si>
  <si>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</si>
  <si>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</si>
  <si>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</si>
  <si>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</si>
  <si>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</si>
  <si>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</si>
  <si>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</si>
  <si>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</si>
  <si>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</si>
  <si>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</si>
  <si>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</si>
  <si>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</si>
  <si>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</si>
  <si>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</si>
  <si>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</si>
  <si>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</si>
  <si>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</si>
  <si>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</si>
  <si>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</si>
  <si>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</si>
  <si>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</si>
  <si>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</si>
  <si>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</si>
  <si>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</si>
  <si>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</si>
  <si>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</si>
  <si>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</si>
  <si>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</si>
  <si>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</si>
  <si>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</si>
  <si>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</si>
  <si>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</si>
  <si>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</si>
  <si>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</si>
  <si>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</si>
  <si>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</si>
  <si>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</si>
  <si>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</si>
  <si>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</si>
  <si>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</si>
  <si>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</si>
  <si>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</si>
  <si>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</si>
  <si>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</si>
  <si>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</si>
  <si>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</si>
  <si>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</si>
  <si>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</si>
  <si>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</si>
  <si>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</si>
  <si>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</si>
  <si>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</si>
  <si>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</si>
  <si>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</si>
  <si>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</si>
  <si>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</si>
  <si>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</si>
  <si>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</si>
  <si>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</si>
  <si>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</si>
  <si>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</si>
  <si>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</si>
  <si>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</si>
  <si>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</si>
  <si>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</si>
  <si>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</si>
  <si>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</si>
  <si>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</si>
  <si>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</si>
  <si>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</si>
  <si>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</si>
  <si>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</si>
  <si>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</si>
  <si>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</si>
  <si>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</si>
  <si>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</si>
  <si>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</si>
  <si>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</si>
  <si>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</si>
  <si>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</si>
  <si>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</si>
  <si>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</si>
  <si>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</si>
  <si>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</si>
  <si>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</si>
  <si>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</si>
  <si>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</si>
  <si>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</si>
  <si>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</si>
  <si>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</si>
  <si>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</si>
  <si>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</si>
  <si>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</si>
  <si>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</si>
  <si>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</si>
  <si>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</si>
  <si>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</si>
  <si>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</si>
  <si>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</si>
  <si>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</si>
  <si>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</si>
  <si>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</si>
  <si>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</si>
  <si>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</si>
  <si>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</si>
  <si>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</si>
  <si>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</si>
  <si>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</si>
  <si>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</si>
  <si>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</si>
  <si>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</si>
  <si>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</si>
  <si>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</si>
  <si>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</si>
  <si>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</si>
  <si>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</si>
  <si>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</si>
  <si>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</si>
  <si>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</si>
  <si>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</si>
  <si>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</si>
  <si>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</si>
  <si>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</si>
  <si>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</si>
  <si>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</si>
  <si>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</si>
  <si>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</si>
  <si>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</si>
  <si>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</si>
  <si>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</si>
  <si>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</si>
  <si>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</si>
  <si>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</si>
  <si>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</si>
  <si>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</si>
  <si>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</si>
  <si>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</si>
  <si>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</si>
  <si>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</si>
  <si>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</si>
  <si>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</si>
  <si>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</si>
  <si>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</si>
  <si>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</si>
  <si>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</si>
  <si>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</si>
  <si>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</si>
  <si>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</si>
  <si>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</si>
  <si>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</si>
  <si>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</si>
  <si>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</si>
  <si>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</si>
  <si>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</si>
  <si>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</si>
  <si>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</si>
  <si>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</si>
  <si>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</si>
  <si>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</si>
  <si>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</si>
  <si>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</si>
  <si>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</si>
  <si>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</si>
  <si>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</si>
  <si>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</si>
  <si>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</si>
  <si>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</si>
  <si>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</si>
  <si>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</si>
  <si>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</si>
  <si>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</si>
  <si>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</si>
  <si>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</si>
  <si>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</si>
  <si>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</si>
  <si>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</si>
  <si>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</si>
  <si>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</si>
  <si>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</si>
  <si>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</si>
  <si>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</si>
  <si>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</si>
  <si>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</si>
  <si>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</si>
  <si>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</si>
  <si>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</si>
  <si>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</si>
  <si>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</si>
  <si>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</si>
  <si>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</si>
  <si>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</si>
  <si>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</si>
  <si>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</si>
  <si>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</si>
  <si>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</si>
  <si>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</si>
  <si>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</si>
  <si>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</si>
  <si>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</si>
  <si>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</si>
  <si>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</si>
  <si>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</si>
  <si>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</si>
  <si>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</si>
  <si>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</si>
  <si>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</si>
  <si>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</si>
  <si>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</si>
  <si>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</si>
  <si>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</si>
  <si>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</si>
  <si>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</si>
  <si>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</si>
  <si>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</si>
  <si>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</si>
  <si>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</si>
  <si>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</si>
  <si>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</si>
  <si>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</si>
  <si>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</si>
  <si>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</si>
  <si>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</si>
  <si>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</si>
  <si>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</si>
  <si>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</si>
  <si>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</si>
  <si>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</si>
  <si>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</si>
  <si>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</si>
  <si>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</si>
  <si>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</si>
  <si>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</si>
  <si>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</si>
  <si>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</si>
  <si>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</si>
  <si>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</si>
  <si>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</si>
  <si>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</si>
  <si>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</si>
  <si>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</si>
  <si>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</si>
  <si>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</si>
  <si>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</si>
  <si>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</si>
  <si>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</si>
  <si>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</si>
  <si>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</si>
  <si>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</si>
  <si>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</si>
  <si>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</si>
  <si>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</si>
  <si>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</si>
  <si>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</si>
  <si>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</si>
  <si>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</si>
  <si>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</si>
  <si>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</si>
  <si>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</si>
  <si>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</si>
  <si>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</si>
  <si>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</si>
  <si>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</si>
  <si>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</si>
  <si>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</si>
  <si>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</si>
  <si>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</si>
  <si>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</si>
  <si>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</si>
  <si>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</si>
  <si>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</si>
  <si>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</si>
  <si>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</si>
  <si>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</si>
  <si>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</si>
  <si>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</si>
  <si>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</si>
  <si>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</si>
  <si>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</si>
  <si>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</si>
  <si>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</si>
  <si>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</si>
  <si>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</si>
  <si>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</si>
  <si>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</si>
  <si>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</si>
  <si>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</si>
  <si>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</si>
  <si>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</si>
  <si>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</si>
  <si>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</si>
  <si>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</si>
  <si>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</si>
  <si>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</si>
  <si>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</si>
  <si>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</si>
  <si>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</si>
  <si>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</si>
  <si>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</si>
  <si>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</si>
  <si>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</si>
  <si>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</si>
  <si>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</si>
  <si>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</si>
  <si>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</si>
  <si>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</si>
  <si>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</si>
  <si>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</si>
  <si>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</si>
  <si>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</si>
  <si>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</si>
  <si>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</si>
  <si>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</si>
  <si>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</si>
  <si>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</si>
  <si>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</si>
  <si>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</si>
  <si>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</si>
  <si>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</si>
  <si>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</si>
  <si>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</si>
  <si>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</si>
  <si>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</si>
  <si>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</si>
  <si>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</si>
  <si>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</si>
  <si>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</si>
  <si>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</si>
  <si>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</si>
  <si>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</si>
  <si>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</si>
  <si>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</si>
  <si>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</si>
  <si>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</si>
  <si>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</si>
  <si>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</si>
  <si>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</si>
  <si>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</si>
  <si>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</si>
  <si>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</si>
  <si>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</si>
  <si>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</si>
  <si>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</si>
  <si>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</si>
  <si>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</si>
  <si>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</si>
  <si>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</si>
  <si>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</si>
  <si>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</si>
  <si>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</si>
  <si>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</si>
  <si>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</si>
  <si>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</si>
  <si>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</si>
  <si>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</si>
  <si>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</si>
  <si>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</si>
  <si>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</si>
  <si>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</si>
  <si>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</si>
  <si>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</si>
  <si>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</si>
  <si>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</si>
  <si>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</si>
  <si>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</si>
  <si>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</si>
  <si>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</si>
  <si>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</si>
  <si>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</si>
  <si>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</si>
  <si>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</si>
  <si>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</si>
  <si>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</si>
  <si>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</si>
  <si>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</si>
  <si>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</si>
  <si>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</si>
  <si>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</si>
  <si>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</si>
  <si>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</si>
  <si>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</si>
  <si>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</si>
  <si>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</si>
  <si>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</si>
  <si>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</si>
  <si>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</si>
  <si>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</si>
  <si>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</si>
  <si>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</si>
  <si>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</si>
  <si>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</si>
  <si>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</si>
  <si>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</si>
  <si>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</si>
  <si>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</si>
  <si>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</si>
  <si>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</si>
  <si>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</si>
  <si>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</si>
  <si>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</si>
  <si>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</si>
  <si>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</si>
  <si>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</si>
  <si>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</si>
  <si>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</si>
  <si>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</si>
  <si>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</si>
  <si>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</si>
  <si>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</si>
  <si>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</si>
  <si>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</si>
  <si>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</si>
  <si>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</si>
  <si>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</si>
  <si>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</si>
  <si>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</si>
  <si>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</si>
  <si>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</si>
  <si>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</si>
  <si>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</si>
  <si>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</si>
  <si>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</si>
  <si>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</si>
  <si>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</si>
  <si>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</si>
  <si>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</si>
  <si>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</si>
  <si>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</si>
  <si>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</si>
  <si>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</si>
  <si>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</si>
  <si>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</si>
  <si>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</si>
  <si>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</si>
  <si>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</si>
  <si>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</si>
  <si>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</si>
  <si>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</si>
  <si>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</si>
  <si>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</si>
  <si>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</si>
  <si>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</si>
  <si>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</si>
  <si>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</si>
  <si>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</si>
  <si>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</si>
  <si>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</si>
  <si>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</si>
  <si>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</si>
  <si>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</si>
  <si>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</si>
  <si>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</si>
  <si>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</si>
  <si>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</si>
  <si>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</si>
  <si>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</si>
  <si>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</si>
  <si>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</si>
  <si>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</si>
  <si>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</si>
  <si>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</si>
  <si>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</si>
  <si>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</si>
  <si>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</si>
  <si>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</si>
  <si>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</si>
  <si>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</si>
  <si>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</si>
  <si>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</si>
  <si>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</si>
  <si>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</si>
  <si>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</si>
  <si>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</si>
  <si>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</si>
  <si>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</si>
  <si>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</si>
  <si>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</si>
  <si>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</si>
  <si>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</si>
  <si>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</si>
  <si>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</si>
  <si>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</si>
  <si>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</si>
  <si>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</si>
  <si>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</si>
  <si>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</si>
  <si>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</si>
  <si>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</si>
  <si>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</si>
  <si>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</si>
  <si>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</si>
  <si>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</si>
  <si>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</si>
  <si>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</si>
  <si>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</si>
  <si>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</si>
  <si>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</si>
  <si>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</si>
  <si>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</si>
  <si>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</si>
  <si>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</si>
  <si>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</si>
  <si>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</si>
  <si>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</si>
  <si>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</si>
  <si>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</si>
  <si>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</si>
  <si>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</si>
  <si>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</si>
  <si>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</si>
  <si>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</si>
  <si>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</si>
  <si>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</si>
  <si>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</si>
  <si>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</si>
  <si>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</si>
  <si>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</si>
  <si>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</si>
  <si>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</si>
  <si>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</si>
  <si>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</si>
  <si>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</si>
  <si>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</si>
  <si>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</si>
  <si>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</si>
  <si>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</si>
  <si>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</si>
  <si>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</si>
  <si>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</si>
  <si>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</si>
  <si>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</si>
  <si>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</si>
  <si>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</si>
  <si>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</si>
  <si>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</si>
  <si>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</si>
  <si>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</si>
  <si>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</si>
  <si>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</si>
  <si>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</si>
  <si>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</si>
  <si>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</si>
  <si>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</si>
  <si>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</si>
  <si>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</si>
  <si>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</si>
  <si>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</si>
  <si>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</si>
  <si>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</si>
  <si>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</si>
  <si>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</si>
  <si>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</si>
  <si>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</si>
  <si>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</si>
  <si>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</si>
  <si>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</si>
  <si>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</si>
  <si>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</si>
  <si>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</si>
  <si>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</si>
  <si>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</si>
  <si>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</si>
  <si>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</si>
  <si>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</si>
  <si>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</si>
  <si>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</si>
  <si>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</si>
  <si>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</si>
  <si>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</si>
  <si>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</si>
  <si>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</si>
  <si>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</si>
  <si>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</si>
  <si>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</si>
  <si>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</si>
  <si>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</si>
  <si>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</si>
  <si>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</si>
  <si>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</si>
  <si>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</si>
  <si>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</si>
  <si>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</si>
  <si>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</si>
  <si>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</si>
  <si>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</si>
  <si>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</si>
  <si>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</si>
  <si>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</si>
  <si>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</si>
  <si>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</si>
  <si>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</si>
  <si>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</si>
  <si>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</si>
  <si>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</si>
  <si>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</si>
  <si>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</si>
  <si>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</si>
  <si>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</si>
  <si>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</si>
  <si>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</si>
  <si>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</si>
  <si>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</si>
  <si>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</si>
  <si>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</si>
  <si>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</si>
  <si>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</si>
  <si>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</si>
  <si>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</si>
  <si>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</si>
  <si>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</si>
  <si>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</si>
  <si>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</si>
  <si>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</si>
  <si>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</si>
  <si>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</si>
  <si>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</si>
  <si>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</si>
  <si>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</si>
  <si>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</si>
  <si>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</si>
  <si>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</si>
  <si>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</si>
  <si>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</si>
  <si>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</si>
  <si>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</si>
  <si>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</si>
  <si>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</si>
  <si>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</si>
  <si>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</si>
  <si>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</si>
  <si>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</si>
  <si>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</si>
  <si>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</si>
  <si>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</si>
  <si>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</si>
  <si>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</si>
  <si>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</si>
  <si>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</si>
  <si>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</si>
  <si>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</si>
  <si>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</si>
  <si>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</si>
  <si>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</si>
  <si>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</si>
  <si>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</si>
  <si>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</si>
  <si>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</si>
  <si>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</si>
  <si>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</si>
  <si>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</si>
  <si>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</si>
  <si>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</si>
  <si>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</si>
  <si>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</si>
  <si>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</si>
  <si>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</si>
  <si>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</si>
  <si>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</si>
  <si>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</si>
  <si>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</si>
  <si>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</si>
  <si>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</si>
  <si>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</si>
  <si>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</si>
  <si>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</si>
  <si>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</si>
  <si>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</si>
  <si>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</si>
  <si>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</si>
  <si>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</si>
  <si>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</si>
  <si>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</si>
  <si>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</si>
  <si>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</si>
  <si>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</si>
  <si>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</si>
  <si>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</si>
  <si>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</si>
  <si>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</si>
  <si>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</si>
  <si>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</si>
  <si>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</si>
  <si>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</si>
  <si>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</si>
  <si>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</si>
  <si>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</si>
  <si>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</si>
  <si>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</si>
  <si>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</si>
  <si>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</si>
  <si>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</si>
  <si>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</si>
  <si>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</si>
  <si>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</si>
  <si>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</si>
  <si>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</si>
  <si>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</si>
  <si>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</si>
  <si>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</si>
  <si>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</si>
  <si>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</si>
  <si>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</si>
  <si>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</si>
  <si>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</si>
  <si>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</si>
  <si>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</si>
  <si>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</si>
  <si>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</si>
  <si>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</si>
  <si>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</si>
  <si>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</si>
  <si>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</si>
  <si>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</si>
  <si>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</si>
  <si>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</si>
  <si>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</si>
  <si>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</si>
  <si>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</si>
  <si>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</si>
  <si>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</si>
  <si>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</si>
  <si>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</si>
  <si>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</si>
  <si>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</si>
  <si>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</si>
  <si>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</si>
  <si>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</si>
  <si>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</si>
  <si>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</si>
  <si>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</si>
  <si>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</si>
  <si>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</si>
  <si>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</si>
  <si>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</si>
  <si>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</si>
  <si>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</si>
  <si>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</si>
  <si>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</si>
  <si>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</si>
  <si>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</si>
  <si>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</si>
  <si>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</si>
  <si>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</si>
  <si>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</si>
  <si>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</si>
  <si>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</si>
  <si>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</si>
  <si>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</si>
  <si>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</si>
  <si>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</si>
  <si>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</si>
  <si>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</si>
  <si>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</si>
  <si>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</si>
  <si>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</si>
  <si>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</si>
  <si>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</si>
  <si>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</si>
  <si>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</si>
  <si>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</si>
  <si>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</si>
  <si>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</si>
  <si>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</si>
  <si>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</si>
  <si>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</si>
  <si>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</si>
  <si>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</si>
  <si>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</si>
  <si>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</si>
  <si>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</si>
  <si>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</si>
  <si>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</si>
  <si>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</si>
  <si>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</si>
  <si>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</si>
  <si>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</si>
  <si>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</si>
  <si>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</si>
  <si>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</si>
  <si>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</si>
  <si>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</si>
  <si>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</si>
  <si>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</si>
  <si>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</si>
  <si>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</si>
  <si>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</si>
  <si>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</si>
  <si>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</si>
  <si>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</si>
  <si>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</si>
  <si>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</si>
  <si>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</si>
  <si>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</si>
  <si>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</si>
  <si>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</si>
  <si>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</si>
  <si>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</si>
  <si>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</si>
  <si>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</si>
  <si>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</si>
  <si>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</si>
  <si>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</si>
  <si>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</si>
  <si>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</si>
  <si>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</si>
  <si>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</si>
  <si>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</si>
  <si>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</si>
  <si>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</si>
  <si>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</si>
  <si>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</si>
  <si>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</si>
  <si>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</si>
  <si>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</si>
  <si>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</si>
  <si>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</si>
  <si>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</si>
  <si>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</si>
  <si>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</si>
  <si>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</si>
  <si>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</si>
  <si>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</si>
  <si>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</si>
  <si>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</si>
  <si>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</si>
  <si>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</si>
  <si>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</si>
  <si>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</si>
  <si>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</si>
  <si>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</si>
  <si>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</si>
  <si>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</si>
  <si>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</si>
  <si>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</si>
  <si>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</si>
  <si>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</si>
  <si>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</si>
  <si>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</si>
  <si>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</si>
  <si>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</si>
  <si>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</si>
  <si>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</si>
  <si>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</si>
  <si>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</si>
  <si>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</si>
  <si>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</si>
  <si>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</si>
  <si>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</si>
  <si>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</si>
  <si>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</si>
  <si>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</si>
  <si>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</si>
  <si>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</si>
  <si>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</si>
  <si>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</si>
  <si>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</si>
  <si>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</si>
  <si>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</si>
  <si>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</si>
  <si>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</si>
  <si>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</si>
  <si>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</si>
  <si>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</si>
  <si>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</si>
  <si>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</si>
  <si>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</si>
  <si>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</si>
  <si>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</si>
  <si>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</si>
  <si>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</si>
  <si>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</si>
  <si>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</si>
  <si>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</si>
  <si>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</si>
  <si>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</si>
  <si>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</si>
  <si>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</si>
  <si>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</si>
  <si>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</si>
  <si>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</si>
  <si>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</si>
  <si>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</si>
  <si>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</si>
  <si>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</si>
  <si>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</si>
  <si>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</si>
  <si>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</si>
  <si>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</si>
  <si>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</si>
  <si>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</si>
  <si>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</si>
  <si>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</si>
  <si>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</si>
  <si>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</si>
  <si>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</si>
  <si>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</si>
  <si>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</si>
  <si>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</si>
  <si>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</si>
  <si>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</si>
  <si>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</si>
  <si>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</si>
  <si>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</si>
  <si>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</si>
  <si>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</si>
  <si>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</si>
  <si>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</si>
  <si>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</si>
  <si>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</si>
  <si>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</si>
  <si>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</si>
  <si>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</si>
  <si>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</si>
  <si>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</si>
  <si>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</si>
  <si>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</si>
  <si>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</si>
  <si>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</si>
  <si>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</si>
  <si>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</si>
  <si>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</si>
  <si>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</si>
  <si>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</si>
  <si>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</si>
  <si>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</si>
  <si>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</si>
  <si>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</si>
  <si>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</si>
  <si>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</si>
  <si>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</si>
  <si>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</si>
  <si>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</si>
  <si>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</si>
  <si>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</si>
  <si>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</si>
  <si>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</si>
  <si>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</si>
  <si>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</si>
  <si>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</si>
  <si>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</si>
  <si>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</si>
  <si>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</si>
  <si>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</si>
  <si>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</si>
  <si>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</si>
  <si>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</si>
  <si>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</si>
  <si>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</si>
  <si>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</si>
  <si>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</si>
  <si>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</si>
  <si>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</si>
  <si>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</si>
  <si>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</si>
  <si>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</si>
  <si>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</si>
  <si>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</si>
  <si>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</si>
  <si>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</si>
  <si>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</si>
  <si>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</si>
  <si>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</si>
  <si>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</si>
  <si>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</si>
  <si>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</si>
  <si>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</si>
  <si>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</si>
  <si>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</si>
  <si>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</si>
  <si>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</si>
  <si>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</si>
  <si>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</si>
  <si>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</si>
  <si>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</si>
  <si>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</si>
  <si>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</si>
  <si>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</si>
  <si>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</si>
  <si>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</si>
  <si>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</si>
  <si>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</si>
  <si>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</si>
  <si>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</si>
  <si>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</si>
  <si>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</si>
  <si>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</si>
  <si>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</si>
  <si>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</si>
  <si>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</si>
  <si>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</si>
  <si>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</si>
  <si>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</si>
  <si>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</si>
  <si>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</si>
  <si>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</si>
  <si>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</si>
  <si>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</si>
  <si>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</si>
  <si>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</si>
  <si>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</si>
  <si>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</si>
  <si>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</si>
  <si>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</si>
  <si>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</si>
  <si>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</si>
  <si>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</si>
  <si>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</si>
  <si>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</si>
  <si>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</si>
  <si>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</si>
  <si>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</si>
  <si>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</si>
  <si>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</si>
  <si>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</si>
  <si>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</si>
  <si>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</si>
  <si>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</si>
  <si>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</si>
  <si>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</si>
  <si>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</si>
  <si>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</si>
  <si>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</si>
  <si>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</si>
  <si>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</si>
  <si>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</si>
  <si>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</si>
  <si>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</si>
  <si>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</si>
  <si>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</si>
  <si>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</si>
  <si>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</si>
  <si>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</si>
  <si>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</si>
  <si>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</si>
  <si>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</si>
  <si>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</si>
  <si>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</si>
  <si>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</si>
  <si>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</si>
  <si>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</si>
  <si>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</si>
  <si>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</si>
  <si>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</si>
  <si>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</si>
  <si>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</si>
  <si>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</si>
  <si>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</si>
  <si>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</si>
  <si>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</si>
  <si>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</si>
  <si>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</si>
  <si>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</si>
  <si>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</si>
  <si>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</si>
  <si>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</si>
  <si>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</si>
  <si>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</si>
  <si>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</si>
  <si>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</si>
  <si>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</si>
  <si>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</si>
  <si>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</si>
  <si>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</si>
  <si>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</si>
  <si>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</si>
  <si>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</si>
  <si>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</si>
  <si>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</si>
  <si>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</si>
  <si>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</si>
  <si>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</si>
  <si>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</si>
  <si>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</si>
  <si>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</si>
  <si>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</si>
  <si>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</si>
  <si>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</si>
  <si>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</si>
  <si>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</si>
  <si>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</si>
  <si>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</si>
  <si>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</si>
  <si>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</si>
  <si>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</si>
  <si>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</si>
  <si>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</si>
  <si>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</si>
  <si>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</si>
  <si>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</si>
  <si>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</si>
  <si>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</si>
  <si>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</si>
  <si>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</si>
  <si>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</si>
  <si>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</si>
  <si>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</si>
  <si>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</si>
  <si>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</si>
  <si>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</si>
  <si>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</si>
  <si>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</si>
  <si>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</si>
  <si>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</si>
  <si>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</si>
  <si>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</si>
  <si>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</si>
  <si>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</si>
  <si>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</si>
  <si>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</si>
  <si>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</si>
  <si>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</si>
  <si>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</si>
  <si>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</si>
  <si>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</si>
  <si>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</si>
  <si>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</si>
  <si>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</si>
  <si>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</si>
  <si>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</si>
  <si>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</si>
  <si>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</si>
  <si>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</si>
  <si>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</si>
  <si>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</si>
  <si>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</si>
  <si>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</si>
  <si>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</si>
  <si>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</si>
  <si>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</si>
  <si>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</si>
  <si>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</si>
  <si>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</si>
  <si>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</si>
  <si>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</si>
  <si>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</si>
  <si>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</si>
  <si>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</si>
  <si>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</si>
  <si>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</si>
  <si>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</si>
  <si>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</si>
  <si>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</si>
  <si>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</si>
  <si>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</si>
  <si>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</si>
  <si>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</si>
  <si>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</si>
  <si>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</si>
  <si>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</si>
  <si>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</si>
  <si>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</si>
  <si>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</si>
  <si>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</si>
  <si>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</si>
  <si>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</si>
  <si>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</si>
  <si>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</si>
  <si>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</si>
  <si>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</si>
  <si>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</si>
  <si>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</si>
  <si>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</si>
  <si>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</si>
  <si>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</si>
  <si>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</si>
  <si>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</si>
  <si>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</si>
  <si>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</si>
  <si>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</si>
  <si>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</si>
  <si>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</si>
  <si>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</si>
  <si>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</si>
  <si>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</si>
  <si>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</si>
  <si>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</si>
  <si>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</si>
  <si>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</si>
  <si>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</si>
  <si>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</si>
  <si>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</si>
  <si>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</si>
  <si>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</si>
  <si>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</si>
  <si>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</si>
  <si>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</si>
  <si>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</si>
  <si>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</si>
  <si>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</si>
  <si>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</si>
  <si>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</si>
  <si>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</si>
  <si>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</si>
  <si>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</si>
  <si>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</si>
  <si>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</si>
  <si>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</si>
  <si>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</si>
  <si>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</si>
  <si>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</si>
  <si>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</si>
  <si>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</si>
  <si>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</si>
  <si>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</si>
  <si>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</si>
  <si>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</si>
  <si>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</si>
  <si>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</si>
  <si>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</si>
  <si>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</si>
  <si>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</si>
  <si>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</si>
  <si>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</si>
  <si>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</si>
  <si>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</si>
  <si>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</si>
  <si>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</si>
  <si>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</si>
  <si>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</si>
  <si>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</si>
  <si>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</si>
  <si>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</si>
  <si>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</si>
  <si>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</si>
  <si>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</si>
  <si>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</si>
  <si>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</si>
  <si>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</si>
  <si>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</si>
  <si>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</si>
  <si>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</si>
  <si>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</si>
  <si>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</si>
  <si>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</si>
  <si>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</si>
  <si>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</si>
  <si>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</si>
  <si>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</si>
  <si>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</si>
  <si>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</si>
  <si>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</si>
  <si>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</si>
  <si>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</si>
  <si>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</si>
  <si>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</si>
  <si>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</si>
  <si>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</si>
  <si>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</si>
  <si>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</si>
  <si>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</si>
  <si>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</si>
  <si>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</si>
  <si>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</si>
  <si>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</si>
  <si>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</si>
  <si>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</si>
  <si>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</si>
  <si>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</si>
  <si>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</si>
  <si>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</si>
  <si>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</si>
  <si>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</si>
  <si>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</si>
  <si>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</si>
  <si>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</si>
  <si>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</si>
  <si>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</si>
  <si>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</si>
  <si>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</si>
  <si>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</si>
  <si>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</si>
  <si>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</si>
  <si>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</si>
  <si>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</si>
  <si>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</si>
  <si>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</si>
  <si>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</si>
  <si>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</si>
  <si>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</si>
  <si>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</si>
  <si>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</si>
  <si>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</si>
  <si>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</si>
  <si>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</si>
  <si>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</si>
  <si>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</si>
  <si>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</si>
  <si>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</si>
  <si>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</si>
  <si>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</si>
  <si>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</si>
  <si>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</si>
  <si>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</si>
  <si>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</si>
  <si>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</si>
  <si>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</si>
  <si>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</si>
  <si>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</si>
  <si>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</si>
  <si>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</si>
  <si>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</si>
  <si>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</si>
  <si>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</si>
  <si>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</si>
  <si>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</si>
  <si>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</si>
  <si>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</si>
  <si>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</si>
  <si>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</si>
  <si>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</si>
  <si>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</si>
  <si>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</si>
  <si>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</si>
  <si>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</si>
  <si>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</si>
  <si>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</si>
  <si>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</si>
  <si>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</si>
  <si>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</si>
  <si>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</si>
  <si>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</si>
  <si>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</si>
  <si>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</si>
  <si>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</si>
  <si>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</si>
  <si>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</si>
  <si>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</si>
  <si>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</si>
  <si>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</si>
  <si>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</si>
  <si>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</si>
  <si>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</si>
  <si>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</si>
  <si>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</si>
  <si>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</si>
  <si>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</si>
  <si>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</si>
  <si>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</si>
  <si>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</si>
  <si>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</si>
  <si>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</si>
  <si>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</si>
  <si>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</si>
  <si>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</si>
  <si>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</si>
  <si>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</si>
  <si>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</si>
  <si>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</si>
  <si>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</si>
  <si>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</si>
  <si>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</si>
  <si>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</si>
  <si>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</si>
  <si>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</si>
  <si>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</si>
  <si>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</si>
  <si>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</si>
  <si>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</si>
  <si>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</si>
  <si>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</si>
  <si>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</si>
  <si>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</si>
  <si>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</si>
  <si>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</si>
  <si>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</si>
  <si>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</si>
  <si>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</si>
  <si>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</si>
  <si>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</si>
  <si>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</si>
  <si>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</si>
  <si>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</si>
  <si>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</si>
  <si>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</si>
  <si>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</si>
  <si>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</si>
  <si>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</si>
  <si>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</si>
  <si>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</si>
  <si>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</si>
  <si>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</si>
  <si>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</si>
  <si>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</si>
  <si>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</si>
  <si>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</si>
  <si>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</si>
  <si>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</si>
  <si>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</si>
  <si>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</si>
  <si>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</si>
  <si>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</si>
  <si>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</si>
  <si>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</si>
  <si>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</si>
  <si>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</si>
  <si>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</si>
  <si>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</si>
  <si>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</si>
  <si>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</si>
  <si>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</si>
  <si>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</si>
  <si>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</si>
  <si>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</si>
  <si>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</si>
  <si>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</si>
  <si>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</si>
  <si>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</si>
  <si>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</si>
  <si>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</si>
  <si>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</si>
  <si>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</si>
  <si>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</si>
  <si>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</si>
  <si>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</si>
  <si>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</si>
  <si>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</si>
  <si>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</si>
  <si>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</si>
  <si>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</si>
  <si>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</si>
  <si>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</si>
  <si>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</si>
  <si>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</si>
  <si>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</si>
  <si>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</si>
  <si>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</si>
  <si>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</si>
  <si>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</si>
  <si>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</si>
  <si>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</si>
  <si>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</si>
  <si>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</si>
  <si>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</si>
  <si>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</si>
  <si>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</si>
  <si>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</si>
  <si>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</si>
  <si>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</si>
  <si>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</si>
  <si>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</si>
  <si>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</si>
  <si>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</si>
  <si>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</si>
  <si>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</si>
  <si>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</si>
  <si>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</si>
  <si>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</si>
  <si>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</si>
  <si>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</si>
  <si>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</si>
  <si>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</si>
  <si>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</si>
  <si>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</si>
  <si>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</si>
  <si>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</si>
  <si>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</si>
  <si>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</si>
  <si>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</si>
  <si>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</si>
  <si>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</si>
  <si>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</si>
  <si>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</si>
  <si>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</si>
  <si>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</si>
  <si>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</si>
  <si>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</si>
  <si>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</si>
  <si>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</si>
  <si>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</si>
  <si>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</si>
  <si>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</si>
  <si>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</si>
  <si>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</si>
  <si>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</si>
  <si>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</si>
  <si>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</si>
  <si>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</si>
  <si>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</si>
  <si>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</si>
  <si>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</si>
  <si>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</si>
  <si>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</si>
  <si>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</si>
  <si>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</si>
  <si>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</si>
  <si>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</si>
  <si>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</si>
  <si>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</si>
  <si>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</si>
  <si>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</si>
  <si>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</si>
  <si>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</si>
  <si>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</si>
  <si>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</si>
  <si>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</si>
  <si>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</si>
  <si>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</si>
  <si>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</si>
  <si>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</si>
  <si>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</si>
  <si>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</si>
  <si>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</si>
  <si>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</si>
  <si>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</si>
  <si>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</si>
  <si>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</si>
  <si>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</si>
  <si>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</si>
  <si>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</si>
  <si>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</si>
  <si>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</si>
  <si>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</si>
  <si>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</si>
  <si>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</si>
  <si>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</si>
  <si>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</si>
  <si>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</si>
  <si>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</si>
  <si>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</si>
  <si>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</si>
  <si>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</si>
  <si>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</si>
  <si>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</si>
  <si>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</si>
  <si>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</si>
  <si>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</si>
  <si>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</si>
  <si>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</si>
  <si>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</si>
  <si>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</si>
  <si>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</si>
  <si>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</si>
  <si>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</si>
  <si>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</si>
  <si>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</si>
  <si>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</si>
  <si>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</si>
  <si>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</si>
  <si>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</si>
  <si>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</si>
  <si>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</si>
  <si>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</si>
  <si>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</si>
  <si>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</si>
  <si>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</si>
  <si>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</si>
  <si>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</si>
  <si>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</si>
  <si>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</si>
  <si>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</si>
  <si>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</si>
  <si>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</si>
  <si>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</si>
  <si>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</si>
  <si>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</si>
  <si>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</si>
  <si>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</si>
  <si>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</si>
  <si>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</si>
  <si>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</si>
  <si>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</si>
  <si>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</si>
  <si>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</si>
  <si>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</si>
  <si>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</si>
  <si>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</si>
  <si>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</si>
  <si>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</si>
  <si>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</si>
  <si>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</si>
  <si>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</si>
  <si>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</si>
  <si>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</si>
  <si>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</si>
  <si>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</si>
  <si>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</si>
  <si>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</si>
  <si>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</si>
  <si>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</si>
  <si>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</si>
  <si>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</si>
  <si>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</si>
  <si>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</si>
  <si>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</si>
  <si>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</si>
  <si>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</si>
  <si>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</si>
  <si>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</si>
  <si>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</si>
  <si>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</si>
  <si>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</si>
  <si>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</si>
  <si>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</si>
  <si>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</si>
  <si>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</si>
  <si>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</si>
  <si>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</si>
  <si>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</si>
  <si>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</si>
  <si>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</si>
  <si>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</si>
  <si>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</si>
  <si>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</si>
  <si>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</si>
  <si>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</si>
  <si>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</si>
  <si>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</si>
  <si>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</si>
  <si>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</si>
  <si>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</si>
  <si>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</si>
  <si>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</si>
  <si>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</si>
  <si>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</si>
  <si>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</si>
  <si>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</si>
  <si>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</si>
  <si>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</si>
  <si>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</si>
  <si>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</si>
  <si>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</si>
  <si>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</si>
  <si>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</si>
  <si>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</si>
  <si>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</si>
  <si>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</si>
  <si>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</si>
  <si>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</si>
  <si>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</si>
  <si>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</si>
  <si>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</si>
  <si>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</si>
  <si>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</si>
  <si>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</si>
  <si>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</si>
  <si>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</si>
  <si>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</si>
  <si>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</si>
  <si>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</si>
  <si>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</si>
  <si>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</si>
  <si>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</si>
  <si>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</si>
  <si>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</si>
  <si>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</si>
  <si>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</si>
  <si>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</si>
  <si>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</si>
  <si>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</si>
  <si>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</si>
  <si>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</si>
  <si>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</si>
  <si>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</si>
  <si>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</si>
  <si>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</si>
  <si>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</si>
  <si>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</si>
  <si>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</si>
  <si>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</si>
  <si>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</si>
  <si>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</si>
  <si>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</si>
  <si>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</si>
  <si>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</si>
  <si>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</si>
  <si>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</si>
  <si>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</si>
  <si>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</si>
  <si>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</si>
  <si>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</si>
  <si>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</si>
  <si>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</si>
  <si>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</si>
  <si>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</si>
  <si>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</si>
  <si>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</si>
  <si>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</si>
  <si>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</si>
  <si>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</si>
  <si>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</si>
  <si>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</si>
  <si>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</si>
  <si>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</si>
  <si>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</si>
  <si>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</si>
  <si>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</si>
  <si>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</si>
  <si>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</si>
  <si>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</si>
  <si>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</si>
  <si>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</si>
  <si>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</si>
  <si>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</si>
  <si>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</si>
  <si>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</si>
  <si>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</si>
  <si>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</si>
  <si>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</si>
  <si>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</si>
  <si>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</si>
  <si>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</si>
  <si>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</si>
  <si>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</si>
  <si>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</si>
  <si>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</si>
  <si>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</si>
  <si>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</si>
  <si>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</si>
  <si>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</si>
  <si>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</si>
  <si>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</si>
  <si>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</si>
  <si>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</si>
  <si>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</si>
  <si>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</si>
  <si>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</si>
  <si>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</si>
  <si>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</si>
  <si>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</si>
  <si>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</si>
  <si>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</si>
  <si>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</si>
  <si>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</si>
  <si>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</si>
  <si>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</si>
  <si>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</si>
  <si>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</si>
  <si>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</si>
  <si>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</si>
  <si>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</si>
  <si>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</si>
  <si>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</si>
  <si>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</si>
  <si>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</si>
  <si>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</si>
  <si>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</si>
  <si>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</si>
  <si>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</si>
  <si>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</si>
  <si>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</si>
  <si>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</si>
  <si>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</si>
  <si>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</si>
  <si>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</si>
  <si>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</si>
  <si>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</si>
  <si>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</si>
  <si>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</si>
  <si>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</si>
  <si>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</si>
  <si>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</si>
  <si>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</si>
  <si>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</si>
  <si>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</si>
  <si>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</si>
  <si>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</si>
  <si>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</si>
  <si>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</si>
  <si>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</si>
  <si>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</si>
  <si>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</si>
  <si>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</si>
  <si>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</si>
  <si>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</si>
  <si>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</si>
  <si>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</si>
  <si>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</si>
  <si>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</si>
  <si>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</si>
  <si>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</si>
  <si>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</si>
  <si>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</si>
  <si>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</si>
  <si>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</si>
  <si>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</si>
  <si>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</si>
  <si>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</si>
  <si>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</si>
  <si>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</si>
  <si>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</si>
  <si>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</si>
  <si>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</si>
  <si>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</si>
  <si>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</si>
  <si>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</si>
  <si>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</si>
  <si>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</si>
  <si>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</si>
  <si>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</si>
  <si>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</si>
  <si>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</si>
  <si>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</si>
  <si>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</si>
  <si>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</si>
  <si>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</si>
  <si>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</si>
  <si>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</si>
  <si>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</si>
  <si>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</si>
  <si>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</si>
  <si>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</si>
  <si>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</si>
  <si>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</si>
  <si>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</si>
  <si>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</si>
  <si>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</si>
  <si>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</si>
  <si>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</si>
  <si>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</si>
  <si>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</si>
  <si>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</si>
  <si>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</si>
  <si>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</si>
  <si>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</si>
  <si>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</si>
  <si>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</si>
  <si>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</si>
  <si>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</si>
  <si>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</si>
  <si>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</si>
  <si>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</si>
  <si>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</si>
  <si>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</si>
  <si>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</si>
  <si>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</si>
  <si>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</si>
  <si>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</si>
  <si>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</si>
  <si>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</si>
  <si>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</si>
  <si>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</si>
  <si>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</si>
  <si>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</si>
  <si>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</si>
  <si>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</si>
  <si>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</si>
  <si>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</si>
  <si>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</si>
  <si>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</si>
  <si>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</si>
  <si>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</si>
  <si>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</si>
  <si>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</si>
  <si>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</si>
  <si>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</si>
  <si>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</si>
  <si>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</si>
  <si>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</si>
  <si>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</si>
  <si>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</si>
  <si>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</si>
  <si>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</si>
  <si>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</si>
  <si>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</si>
  <si>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</si>
  <si>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</si>
  <si>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</si>
  <si>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</si>
  <si>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</si>
  <si>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</si>
  <si>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</si>
  <si>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</si>
  <si>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</si>
  <si>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</si>
  <si>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</si>
  <si>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</si>
  <si>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</si>
  <si>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</si>
  <si>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</si>
  <si>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</si>
  <si>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</si>
  <si>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</si>
  <si>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</si>
  <si>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</si>
  <si>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</si>
  <si>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</si>
  <si>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</si>
  <si>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</si>
  <si>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</si>
  <si>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</si>
  <si>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</si>
  <si>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</si>
  <si>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</si>
  <si>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</si>
  <si>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</si>
  <si>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</si>
  <si>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</si>
  <si>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</si>
  <si>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</si>
  <si>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</si>
  <si>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</si>
  <si>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</si>
  <si>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</si>
  <si>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</si>
  <si>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</si>
  <si>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</si>
  <si>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</si>
  <si>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</si>
  <si>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</si>
  <si>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</si>
  <si>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</si>
  <si>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</si>
  <si>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</si>
  <si>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</si>
  <si>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</si>
  <si>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</si>
  <si>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</si>
  <si>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</si>
  <si>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</si>
  <si>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</si>
  <si>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</si>
  <si>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</si>
  <si>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</si>
  <si>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</si>
  <si>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</si>
  <si>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</si>
  <si>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</si>
  <si>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</si>
  <si>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</si>
  <si>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</si>
  <si>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</si>
  <si>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</si>
  <si>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</si>
  <si>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</si>
  <si>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</si>
  <si>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</si>
  <si>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</si>
  <si>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</si>
  <si>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</si>
  <si>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</si>
  <si>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</si>
  <si>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</si>
  <si>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</si>
  <si>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</si>
  <si>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</si>
  <si>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</si>
  <si>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</si>
  <si>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</si>
  <si>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</si>
  <si>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</si>
  <si>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</si>
  <si>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</si>
  <si>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</si>
  <si>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</si>
  <si>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</si>
  <si>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</si>
  <si>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</si>
  <si>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</si>
  <si>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</si>
  <si>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</si>
  <si>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</si>
  <si>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</si>
  <si>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</si>
  <si>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</si>
  <si>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</si>
  <si>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</si>
  <si>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</si>
  <si>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</si>
  <si>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</si>
  <si>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</si>
  <si>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</si>
  <si>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</si>
  <si>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</si>
  <si>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</si>
  <si>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</si>
  <si>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</si>
  <si>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</si>
  <si>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</si>
  <si>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</si>
  <si>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</si>
  <si>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</si>
  <si>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</si>
  <si>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</si>
  <si>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</si>
  <si>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</si>
  <si>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</si>
  <si>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</si>
  <si>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</si>
  <si>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</si>
  <si>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</si>
  <si>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</si>
  <si>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</si>
  <si>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</si>
  <si>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</si>
  <si>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</si>
  <si>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</si>
  <si>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</si>
  <si>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</si>
  <si>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</si>
  <si>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</si>
  <si>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</si>
  <si>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</si>
  <si>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</si>
  <si>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</si>
  <si>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</si>
  <si>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</si>
  <si>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</si>
  <si>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</si>
  <si>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</si>
  <si>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</si>
  <si>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</si>
  <si>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</si>
  <si>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</si>
  <si>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</si>
  <si>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</si>
  <si>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</si>
  <si>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</si>
  <si>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</si>
  <si>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</si>
  <si>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</si>
  <si>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</si>
  <si>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</si>
  <si>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</si>
  <si>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</si>
  <si>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</si>
  <si>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</si>
  <si>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</si>
  <si>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</si>
  <si>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</si>
  <si>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</si>
  <si>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</si>
  <si>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</si>
  <si>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</si>
  <si>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</si>
  <si>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</si>
  <si>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</si>
  <si>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</si>
  <si>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</si>
  <si>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</si>
  <si>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</si>
  <si>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</si>
  <si>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</si>
  <si>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</si>
  <si>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</si>
  <si>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</si>
  <si>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</si>
  <si>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</si>
  <si>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</si>
  <si>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</si>
  <si>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</si>
  <si>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</si>
  <si>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</si>
  <si>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</si>
  <si>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</si>
  <si>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</si>
  <si>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</si>
  <si>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</si>
  <si>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</si>
  <si>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</si>
  <si>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</si>
  <si>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</si>
  <si>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</si>
  <si>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</si>
  <si>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</si>
  <si>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</si>
  <si>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</si>
  <si>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</si>
  <si>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</si>
  <si>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</si>
  <si>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</si>
  <si>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</si>
  <si>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</si>
  <si>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</si>
  <si>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</si>
  <si>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</si>
  <si>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</si>
  <si>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</si>
  <si>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</si>
  <si>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</si>
  <si>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</si>
  <si>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</si>
  <si>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</si>
  <si>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</si>
  <si>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</si>
  <si>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</si>
  <si>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</si>
  <si>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</si>
  <si>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</si>
  <si>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</si>
  <si>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</si>
  <si>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</si>
  <si>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</si>
  <si>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</si>
  <si>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</si>
  <si>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</si>
  <si>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</si>
  <si>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</si>
  <si>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</si>
  <si>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</si>
  <si>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</si>
  <si>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</si>
  <si>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</si>
  <si>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</si>
  <si>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</si>
  <si>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</si>
  <si>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</si>
  <si>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</si>
  <si>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</si>
  <si>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</si>
  <si>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</si>
  <si>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</si>
  <si>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</si>
  <si>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</si>
  <si>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</si>
  <si>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</si>
  <si>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</si>
  <si>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</si>
  <si>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</si>
  <si>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</si>
  <si>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</si>
  <si>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</si>
  <si>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</si>
  <si>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</si>
  <si>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</si>
  <si>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</si>
  <si>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</si>
  <si>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</si>
  <si>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</si>
  <si>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</si>
  <si>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</si>
  <si>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</si>
  <si>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</si>
  <si>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</si>
  <si>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</si>
  <si>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</si>
  <si>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</si>
  <si>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</si>
  <si>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</si>
  <si>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</si>
  <si>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</si>
  <si>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</si>
  <si>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</si>
  <si>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</si>
  <si>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</si>
  <si>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</si>
  <si>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</si>
  <si>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</si>
  <si>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</si>
  <si>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</si>
  <si>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</si>
  <si>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</si>
  <si>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</si>
  <si>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</si>
  <si>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</si>
  <si>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</si>
  <si>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</si>
  <si>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</si>
  <si>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</si>
  <si>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</si>
  <si>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</si>
  <si>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</si>
  <si>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</si>
  <si>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</si>
  <si>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</si>
  <si>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</si>
  <si>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</si>
  <si>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</si>
  <si>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</si>
  <si>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</si>
  <si>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</si>
  <si>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</si>
  <si>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</si>
  <si>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</si>
  <si>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</si>
  <si>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</si>
  <si>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</si>
  <si>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</si>
  <si>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</si>
  <si>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</si>
  <si>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</si>
  <si>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</si>
  <si>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</si>
  <si>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</si>
  <si>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</si>
  <si>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</si>
  <si>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</si>
  <si>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</si>
  <si>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</si>
  <si>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</si>
  <si>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</si>
  <si>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</si>
  <si>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</si>
  <si>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</si>
  <si>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</si>
  <si>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</si>
  <si>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</si>
  <si>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</si>
  <si>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</si>
  <si>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</si>
  <si>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</si>
  <si>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</si>
  <si>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</si>
  <si>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</si>
  <si>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</si>
  <si>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</si>
  <si>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</si>
  <si>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</si>
  <si>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</si>
  <si>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</si>
  <si>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</si>
  <si>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</si>
  <si>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</si>
  <si>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</si>
  <si>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</si>
  <si>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</si>
  <si>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</si>
  <si>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</si>
  <si>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</si>
  <si>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</si>
  <si>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</si>
  <si>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</si>
  <si>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</si>
  <si>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</si>
  <si>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</si>
  <si>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</si>
  <si>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</si>
  <si>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</si>
  <si>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</si>
  <si>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</si>
  <si>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</si>
  <si>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</si>
  <si>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</si>
  <si>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</si>
  <si>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</si>
  <si>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</si>
  <si>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</si>
  <si>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</si>
  <si>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</si>
  <si>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</si>
  <si>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</si>
  <si>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</si>
  <si>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</si>
  <si>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</si>
  <si>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</si>
  <si>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</si>
  <si>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</si>
  <si>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</si>
  <si>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</si>
  <si>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</si>
  <si>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</si>
  <si>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</si>
  <si>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</si>
  <si>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</si>
  <si>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</si>
  <si>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</si>
  <si>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</si>
  <si>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</si>
  <si>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</si>
  <si>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</si>
  <si>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</si>
  <si>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</si>
  <si>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</si>
  <si>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</si>
  <si>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</si>
  <si>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</si>
  <si>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</si>
  <si>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</si>
  <si>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</si>
  <si>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</si>
  <si>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</si>
  <si>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</si>
  <si>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</si>
  <si>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</si>
  <si>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</si>
  <si>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</si>
  <si>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</si>
  <si>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</si>
  <si>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</si>
  <si>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</si>
  <si>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</si>
  <si>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</si>
  <si>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</si>
  <si>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</si>
  <si>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</si>
  <si>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</si>
  <si>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</si>
  <si>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</si>
  <si>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</si>
  <si>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</si>
  <si>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</si>
  <si>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</si>
  <si>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</si>
  <si>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</si>
  <si>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</si>
  <si>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</si>
  <si>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</si>
  <si>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</si>
  <si>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</si>
  <si>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</si>
  <si>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</si>
  <si>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</si>
  <si>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</si>
  <si>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</si>
  <si>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</si>
  <si>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</si>
  <si>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</si>
  <si>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</si>
  <si>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</si>
  <si>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</si>
  <si>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</si>
  <si>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</si>
  <si>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</si>
  <si>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</si>
  <si>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</si>
  <si>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</si>
  <si>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</si>
  <si>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</si>
  <si>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</si>
  <si>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</si>
  <si>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</si>
  <si>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</si>
  <si>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</si>
  <si>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</si>
  <si>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</si>
  <si>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</si>
  <si>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</si>
  <si>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</si>
  <si>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</si>
  <si>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</si>
  <si>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</si>
  <si>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</si>
  <si>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</si>
  <si>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</si>
  <si>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</si>
  <si>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</si>
  <si>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</si>
  <si>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</si>
  <si>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</si>
  <si>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</si>
  <si>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</si>
  <si>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</si>
  <si>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</si>
  <si>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</si>
  <si>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</si>
  <si>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</si>
  <si>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</si>
  <si>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</si>
  <si>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</si>
  <si>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</si>
  <si>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</si>
  <si>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</si>
  <si>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</si>
  <si>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</si>
  <si>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</si>
  <si>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</si>
  <si>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</si>
  <si>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</si>
  <si>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</si>
  <si>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</si>
  <si>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</si>
  <si>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</si>
  <si>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</si>
  <si>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</si>
  <si>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</si>
  <si>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</si>
  <si>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</si>
  <si>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</si>
  <si>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</si>
  <si>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</si>
  <si>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</si>
  <si>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</si>
  <si>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</si>
  <si>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</si>
  <si>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</si>
  <si>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</si>
  <si>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</si>
  <si>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</si>
  <si>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</si>
  <si>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</si>
  <si>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</si>
  <si>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</si>
  <si>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</si>
  <si>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</si>
  <si>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</si>
  <si>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</si>
  <si>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</si>
  <si>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</si>
  <si>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</si>
  <si>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</si>
  <si>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</si>
  <si>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</si>
  <si>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</si>
  <si>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</si>
  <si>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</si>
  <si>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</si>
  <si>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</si>
  <si>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</si>
  <si>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</si>
  <si>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</si>
  <si>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</si>
  <si>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</si>
  <si>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</si>
  <si>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</si>
  <si>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</si>
  <si>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</si>
  <si>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</si>
  <si>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</si>
  <si>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</si>
  <si>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</si>
  <si>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</si>
  <si>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</si>
  <si>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</si>
  <si>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</si>
  <si>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</si>
  <si>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</si>
  <si>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</si>
  <si>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</si>
  <si>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</si>
  <si>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</si>
  <si>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</si>
  <si>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</si>
  <si>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</si>
  <si>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</si>
  <si>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</si>
  <si>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</si>
  <si>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</si>
  <si>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</si>
  <si>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</si>
  <si>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</si>
  <si>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</si>
  <si>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</si>
  <si>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</si>
  <si>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</si>
  <si>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</si>
  <si>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</si>
  <si>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</si>
  <si>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</si>
  <si>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</si>
  <si>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</si>
  <si>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</si>
  <si>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</si>
  <si>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</si>
  <si>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</si>
  <si>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</si>
  <si>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</si>
  <si>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</si>
  <si>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</si>
  <si>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</si>
  <si>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</si>
  <si>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</si>
  <si>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</si>
  <si>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</si>
  <si>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</si>
  <si>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</si>
  <si>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</si>
  <si>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</si>
  <si>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</si>
  <si>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</si>
  <si>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</si>
  <si>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</si>
  <si>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</si>
  <si>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</si>
  <si>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</si>
  <si>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</si>
  <si>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</si>
  <si>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</si>
  <si>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</si>
  <si>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</si>
  <si>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</si>
  <si>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</si>
  <si>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</si>
  <si>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</si>
  <si>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</si>
  <si>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</si>
  <si>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</si>
  <si>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</si>
  <si>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</si>
  <si>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</si>
  <si>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</si>
  <si>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</si>
  <si>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</si>
  <si>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</si>
  <si>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</si>
  <si>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</si>
  <si>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</si>
  <si>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</si>
  <si>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</si>
  <si>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</si>
  <si>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</si>
  <si>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</si>
  <si>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</si>
  <si>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</si>
  <si>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</si>
  <si>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</si>
  <si>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</si>
  <si>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</si>
  <si>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</si>
  <si>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</si>
  <si>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</si>
  <si>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</si>
  <si>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</si>
  <si>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</si>
  <si>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</si>
  <si>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</si>
  <si>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</si>
  <si>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</si>
  <si>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</si>
  <si>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</si>
  <si>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</si>
  <si>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</si>
  <si>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</si>
  <si>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</si>
  <si>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</si>
  <si>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</si>
  <si>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</si>
  <si>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</si>
  <si>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</si>
  <si>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</si>
  <si>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</si>
  <si>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</si>
  <si>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</si>
  <si>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</si>
  <si>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</si>
  <si>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</si>
  <si>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</si>
  <si>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</si>
  <si>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</si>
  <si>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</si>
  <si>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</si>
  <si>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</si>
  <si>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</si>
  <si>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</si>
  <si>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</si>
  <si>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</si>
  <si>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</si>
  <si>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</si>
  <si>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</si>
  <si>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</si>
  <si>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</si>
  <si>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</si>
  <si>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</si>
  <si>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</si>
  <si>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</si>
  <si>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</si>
  <si>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</si>
  <si>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</si>
  <si>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</si>
  <si>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</si>
  <si>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</si>
  <si>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</si>
  <si>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</si>
  <si>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</si>
  <si>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</si>
  <si>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</si>
  <si>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</si>
  <si>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</si>
  <si>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</si>
  <si>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</si>
  <si>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</si>
  <si>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</si>
  <si>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</si>
  <si>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</si>
  <si>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</si>
  <si>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</si>
  <si>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</si>
  <si>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</si>
  <si>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</si>
  <si>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</si>
  <si>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</si>
  <si>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</si>
  <si>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</si>
  <si>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</si>
  <si>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</si>
  <si>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</si>
  <si>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</si>
  <si>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</si>
  <si>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</si>
  <si>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</si>
  <si>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</si>
  <si>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</si>
  <si>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</si>
  <si>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</si>
  <si>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</si>
  <si>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</si>
  <si>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</si>
  <si>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</si>
  <si>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</si>
  <si>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</si>
  <si>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</si>
  <si>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</si>
  <si>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</si>
  <si>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</si>
  <si>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</si>
  <si>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</si>
  <si>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</si>
  <si>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</si>
  <si>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</si>
  <si>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</si>
  <si>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</si>
  <si>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</si>
  <si>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</si>
  <si>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</si>
  <si>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</si>
  <si>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</si>
  <si>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</si>
  <si>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</si>
  <si>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</si>
  <si>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</si>
  <si>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</si>
  <si>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</si>
  <si>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</si>
  <si>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</si>
  <si>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</si>
  <si>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</si>
  <si>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</si>
  <si>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</si>
  <si>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</si>
  <si>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</si>
  <si>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</si>
  <si>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</si>
  <si>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</si>
  <si>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</si>
  <si>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</si>
  <si>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</si>
  <si>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</si>
  <si>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</si>
  <si>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</si>
  <si>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</si>
  <si>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</si>
  <si>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</si>
  <si>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</si>
  <si>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</si>
  <si>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</si>
  <si>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</si>
  <si>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</si>
  <si>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</si>
  <si>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</si>
  <si>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</si>
  <si>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</si>
  <si>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</si>
  <si>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</si>
  <si>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</si>
  <si>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</si>
  <si>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</si>
  <si>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</si>
  <si>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</si>
  <si>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</si>
  <si>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</si>
  <si>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</si>
  <si>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</si>
  <si>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</si>
  <si>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</si>
  <si>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</si>
  <si>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</si>
  <si>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</si>
  <si>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</si>
  <si>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</si>
  <si>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</si>
  <si>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</si>
  <si>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</si>
  <si>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</si>
  <si>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</si>
  <si>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</si>
  <si>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</si>
  <si>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</si>
  <si>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</si>
  <si>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</si>
  <si>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</si>
  <si>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</si>
  <si>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</si>
  <si>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</si>
  <si>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</si>
  <si>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</si>
  <si>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</si>
  <si>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</si>
  <si>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</si>
  <si>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</si>
  <si>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</si>
  <si>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</si>
  <si>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</si>
  <si>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</si>
  <si>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</si>
  <si>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</si>
  <si>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</si>
  <si>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</si>
  <si>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</si>
  <si>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</si>
  <si>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</si>
  <si>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</si>
  <si>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</si>
  <si>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</si>
  <si>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</si>
  <si>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</si>
  <si>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</si>
  <si>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</si>
  <si>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</si>
  <si>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</si>
  <si>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</si>
  <si>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</si>
  <si>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</si>
  <si>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</si>
  <si>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</si>
  <si>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</si>
  <si>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</si>
  <si>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</si>
  <si>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</si>
  <si>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</si>
  <si>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</si>
  <si>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</si>
  <si>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</si>
  <si>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</si>
  <si>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</si>
  <si>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</si>
  <si>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</si>
  <si>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</si>
  <si>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</si>
  <si>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</si>
  <si>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</si>
  <si>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</si>
  <si>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</si>
  <si>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</si>
  <si>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</si>
  <si>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</si>
  <si>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</si>
  <si>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</si>
  <si>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</si>
  <si>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</si>
  <si>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</si>
  <si>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</si>
  <si>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</si>
  <si>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</si>
  <si>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</si>
  <si>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</si>
  <si>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</si>
  <si>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</si>
  <si>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</si>
  <si>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</si>
  <si>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</si>
  <si>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</si>
  <si>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</si>
  <si>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</si>
  <si>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</si>
  <si>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</si>
  <si>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</si>
  <si>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</si>
  <si>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</si>
  <si>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</si>
  <si>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</si>
  <si>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</si>
  <si>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</si>
  <si>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</si>
  <si>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</si>
  <si>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</si>
  <si>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</si>
  <si>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</si>
  <si>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</si>
  <si>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</si>
  <si>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</si>
  <si>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</si>
  <si>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</si>
  <si>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</si>
  <si>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</si>
  <si>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</si>
  <si>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</si>
  <si>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</si>
  <si>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</si>
  <si>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</si>
  <si>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</si>
  <si>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</si>
  <si>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</si>
  <si>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</si>
  <si>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</si>
  <si>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</si>
  <si>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</si>
  <si>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</si>
  <si>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</si>
  <si>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</si>
  <si>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</si>
  <si>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</si>
  <si>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</si>
  <si>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</si>
  <si>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</si>
  <si>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</si>
  <si>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</si>
  <si>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</si>
  <si>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</si>
  <si>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</si>
  <si>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</si>
  <si>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</si>
  <si>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</si>
  <si>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</si>
  <si>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</si>
  <si>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</si>
  <si>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</si>
  <si>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</si>
  <si>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</si>
  <si>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</si>
  <si>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</si>
  <si>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</si>
  <si>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</si>
  <si>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</si>
  <si>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</si>
  <si>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</si>
  <si>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</si>
  <si>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</si>
  <si>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</si>
  <si>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</si>
  <si>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</si>
  <si>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</si>
  <si>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</si>
  <si>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</si>
  <si>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</si>
  <si>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</si>
  <si>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</si>
  <si>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</si>
  <si>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</si>
  <si>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</si>
  <si>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</si>
  <si>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</si>
  <si>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</si>
  <si>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</si>
  <si>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</si>
  <si>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</si>
  <si>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</si>
  <si>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</si>
  <si>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</si>
  <si>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</si>
  <si>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</si>
  <si>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</si>
  <si>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</si>
  <si>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</si>
  <si>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</si>
  <si>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</si>
  <si>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</si>
  <si>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</si>
  <si>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</si>
  <si>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</si>
  <si>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</si>
  <si>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</si>
  <si>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</si>
  <si>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</si>
  <si>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</si>
  <si>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</si>
  <si>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</si>
  <si>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</si>
  <si>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</si>
  <si>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</si>
  <si>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</si>
  <si>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</si>
  <si>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</si>
  <si>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</si>
  <si>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</si>
  <si>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</si>
  <si>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</si>
  <si>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</si>
  <si>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</si>
  <si>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</si>
  <si>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</si>
  <si>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</si>
  <si>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</si>
  <si>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</si>
  <si>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</si>
  <si>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</si>
  <si>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</si>
  <si>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</si>
  <si>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</si>
  <si>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</si>
  <si>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</si>
  <si>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</si>
  <si>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</si>
  <si>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</si>
  <si>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</si>
  <si>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</si>
  <si>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</si>
  <si>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</si>
  <si>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</si>
  <si>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</si>
  <si>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</si>
  <si>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</si>
  <si>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</si>
  <si>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</si>
  <si>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</si>
  <si>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</si>
  <si>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</si>
  <si>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</si>
  <si>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</si>
  <si>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</si>
  <si>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</si>
  <si>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</si>
  <si>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</si>
  <si>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</si>
  <si>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</si>
  <si>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</si>
  <si>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</si>
  <si>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</si>
  <si>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</si>
  <si>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</si>
  <si>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</si>
  <si>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</si>
  <si>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</si>
  <si>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</si>
  <si>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</si>
  <si>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</si>
  <si>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</si>
  <si>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</si>
  <si>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</si>
  <si>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</si>
  <si>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</si>
  <si>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</si>
  <si>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</si>
  <si>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</si>
  <si>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</si>
  <si>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</si>
  <si>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</si>
  <si>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</si>
  <si>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</si>
  <si>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</si>
  <si>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</si>
  <si>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</si>
  <si>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</si>
  <si>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</si>
  <si>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</si>
  <si>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</si>
  <si>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</si>
  <si>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</si>
  <si>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</si>
  <si>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</si>
  <si>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</si>
  <si>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</si>
  <si>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</si>
  <si>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</si>
  <si>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</si>
  <si>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</si>
  <si>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</si>
  <si>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</si>
  <si>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</si>
  <si>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</si>
  <si>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</si>
  <si>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</si>
  <si>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</si>
  <si>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</si>
  <si>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</si>
  <si>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</si>
  <si>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</si>
  <si>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</si>
  <si>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</si>
  <si>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</si>
  <si>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</si>
  <si>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</si>
  <si>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</si>
  <si>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</si>
  <si>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</si>
  <si>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</si>
  <si>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</si>
  <si>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</si>
  <si>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</si>
  <si>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</si>
  <si>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</si>
  <si>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</si>
  <si>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</si>
  <si>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</si>
  <si>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</si>
  <si>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</si>
  <si>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</si>
  <si>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</si>
  <si>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</si>
  <si>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</si>
  <si>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</si>
  <si>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</si>
  <si>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</si>
  <si>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</si>
  <si>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</si>
  <si>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</si>
  <si>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</si>
  <si>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</si>
  <si>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</si>
  <si>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</si>
  <si>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</si>
  <si>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</si>
  <si>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</si>
  <si>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</si>
  <si>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</si>
  <si>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</si>
  <si>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</si>
  <si>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</si>
  <si>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</si>
  <si>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</si>
  <si>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</si>
  <si>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</si>
  <si>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</si>
  <si>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</si>
  <si>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</si>
  <si>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</si>
  <si>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</si>
  <si>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</si>
  <si>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</si>
  <si>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</si>
  <si>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</si>
  <si>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</si>
  <si>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</si>
  <si>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</si>
  <si>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</si>
  <si>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</si>
  <si>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</si>
  <si>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</si>
  <si>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</si>
  <si>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</si>
  <si>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</si>
  <si>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</si>
  <si>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</si>
  <si>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</si>
  <si>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</si>
  <si>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</si>
  <si>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</si>
  <si>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</si>
  <si>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</si>
  <si>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</si>
  <si>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</si>
  <si>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</si>
  <si>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</si>
  <si>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</si>
  <si>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</si>
  <si>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</si>
  <si>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</si>
  <si>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</si>
  <si>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</si>
  <si>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</si>
  <si>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</si>
  <si>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</si>
  <si>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</si>
  <si>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</si>
  <si>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</si>
  <si>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</si>
  <si>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</si>
  <si>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</si>
  <si>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</si>
  <si>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</si>
  <si>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</si>
  <si>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</si>
  <si>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</si>
  <si>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</si>
  <si>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</si>
  <si>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</si>
  <si>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</si>
  <si>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</si>
  <si>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</si>
  <si>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</si>
  <si>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</si>
  <si>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</si>
  <si>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</si>
  <si>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</si>
  <si>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</si>
  <si>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</si>
  <si>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</si>
  <si>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</si>
  <si>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</si>
  <si>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</si>
  <si>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</si>
  <si>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</si>
  <si>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</si>
  <si>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</si>
  <si>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</si>
  <si>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</si>
  <si>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</si>
  <si>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</si>
  <si>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</si>
  <si>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</si>
  <si>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</si>
  <si>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</si>
  <si>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</si>
  <si>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</si>
  <si>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</si>
  <si>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</si>
  <si>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</si>
  <si>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</si>
  <si>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</si>
  <si>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</si>
  <si>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</si>
  <si>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</si>
  <si>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</si>
  <si>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</si>
  <si>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</si>
  <si>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</si>
  <si>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</si>
  <si>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</si>
  <si>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</si>
  <si>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</si>
  <si>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</si>
  <si>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</si>
  <si>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</si>
  <si>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</si>
  <si>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</si>
  <si>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</si>
  <si>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</si>
  <si>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</si>
  <si>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</si>
  <si>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</si>
  <si>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</si>
  <si>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</si>
  <si>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</si>
  <si>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</si>
  <si>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</si>
  <si>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</si>
  <si>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</si>
  <si>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</si>
  <si>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</si>
  <si>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</si>
  <si>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</si>
  <si>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</si>
  <si>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</si>
  <si>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</si>
  <si>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</si>
  <si>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</si>
  <si>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</si>
  <si>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</si>
  <si>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</si>
  <si>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</si>
  <si>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</si>
  <si>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</si>
  <si>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</si>
  <si>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</si>
  <si>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</si>
  <si>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</si>
  <si>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</si>
  <si>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</si>
  <si>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</si>
  <si>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</si>
  <si>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</si>
  <si>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</si>
  <si>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</si>
  <si>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</si>
  <si>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</si>
  <si>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</si>
  <si>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</si>
  <si>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</si>
  <si>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</si>
  <si>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</si>
  <si>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</si>
  <si>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</si>
  <si>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</si>
  <si>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</si>
  <si>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</si>
  <si>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</si>
  <si>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</si>
  <si>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</si>
  <si>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</si>
  <si>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</si>
  <si>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</si>
  <si>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</si>
  <si>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</si>
  <si>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</si>
  <si>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</si>
  <si>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</si>
  <si>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</si>
  <si>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</si>
  <si>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</si>
  <si>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</si>
  <si>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</si>
  <si>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</si>
  <si>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</si>
  <si>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</si>
  <si>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</si>
  <si>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</si>
  <si>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</si>
  <si>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</si>
  <si>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</si>
  <si>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</si>
  <si>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</si>
  <si>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</si>
  <si>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</si>
  <si>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</si>
  <si>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</si>
  <si>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</si>
  <si>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</si>
  <si>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</si>
  <si>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</si>
  <si>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</si>
  <si>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</si>
  <si>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</si>
  <si>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</si>
  <si>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</si>
  <si>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</si>
  <si>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</si>
  <si>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</si>
  <si>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</si>
  <si>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</si>
  <si>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</si>
  <si>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</si>
  <si>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</si>
  <si>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</si>
  <si>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</si>
  <si>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</si>
  <si>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</si>
  <si>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</si>
  <si>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</si>
  <si>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</si>
  <si>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</si>
  <si>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</si>
  <si>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</si>
  <si>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</si>
  <si>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</si>
  <si>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</si>
  <si>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</si>
  <si>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</si>
  <si>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</si>
  <si>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</si>
  <si>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</si>
  <si>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</si>
  <si>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</si>
  <si>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</si>
  <si>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</si>
  <si>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</si>
  <si>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</si>
  <si>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</si>
  <si>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</si>
  <si>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</si>
  <si>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</si>
  <si>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</si>
  <si>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</si>
  <si>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</si>
  <si>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</si>
  <si>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</si>
  <si>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</si>
  <si>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</si>
  <si>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</si>
  <si>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</si>
  <si>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</si>
  <si>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</si>
  <si>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</si>
  <si>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</si>
  <si>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</si>
  <si>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</si>
  <si>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</si>
  <si>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</si>
  <si>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</si>
  <si>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</si>
  <si>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</si>
  <si>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</si>
  <si>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</si>
  <si>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</si>
  <si>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</si>
  <si>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</si>
  <si>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</si>
  <si>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</si>
  <si>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</si>
  <si>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</si>
  <si>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</si>
  <si>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</si>
  <si>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</si>
  <si>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</si>
  <si>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</si>
  <si>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</si>
  <si>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</si>
  <si>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</si>
  <si>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</si>
  <si>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</si>
  <si>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</si>
  <si>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</si>
  <si>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</si>
  <si>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</si>
  <si>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</si>
  <si>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</si>
  <si>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</si>
  <si>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</si>
  <si>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</si>
  <si>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</si>
  <si>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</si>
  <si>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</si>
  <si>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</si>
  <si>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</si>
  <si>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</si>
  <si>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</si>
  <si>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</si>
  <si>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</si>
  <si>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</si>
  <si>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</si>
  <si>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</si>
  <si>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</si>
  <si>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</si>
  <si>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</si>
  <si>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</si>
  <si>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</si>
  <si>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</si>
  <si>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</si>
  <si>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</si>
  <si>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</si>
  <si>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</si>
  <si>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</si>
  <si>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</si>
  <si>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</si>
  <si>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</si>
  <si>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</si>
  <si>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</si>
  <si>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</si>
  <si>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</si>
  <si>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</si>
  <si>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</si>
  <si>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</si>
  <si>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</si>
  <si>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</si>
  <si>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</si>
  <si>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</si>
  <si>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</si>
  <si>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</si>
  <si>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</si>
  <si>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</si>
  <si>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</si>
  <si>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</si>
  <si>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</si>
  <si>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</si>
  <si>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</si>
  <si>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</si>
  <si>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</si>
  <si>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</si>
  <si>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</si>
  <si>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</si>
  <si>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</si>
  <si>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</si>
  <si>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</si>
  <si>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</si>
  <si>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</si>
  <si>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</si>
  <si>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</si>
  <si>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</si>
  <si>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</si>
  <si>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</si>
  <si>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</si>
  <si>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</si>
  <si>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</si>
  <si>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</si>
  <si>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</si>
  <si>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</si>
  <si>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</si>
  <si>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</si>
  <si>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</si>
  <si>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</si>
  <si>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</si>
  <si>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</si>
  <si>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</si>
  <si>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</si>
  <si>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</si>
  <si>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</si>
  <si>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</si>
  <si>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</si>
  <si>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</si>
  <si>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</si>
  <si>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</si>
  <si>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</si>
  <si>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</si>
  <si>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</si>
  <si>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</si>
  <si>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</si>
  <si>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</si>
  <si>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</si>
  <si>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</si>
  <si>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</si>
  <si>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</si>
  <si>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</si>
  <si>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</si>
  <si>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</si>
  <si>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</si>
  <si>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</si>
  <si>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</si>
  <si>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</si>
  <si>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</si>
  <si>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</si>
  <si>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</si>
  <si>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</si>
  <si>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</si>
  <si>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</si>
  <si>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</si>
  <si>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</si>
  <si>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</si>
  <si>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</si>
  <si>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</si>
  <si>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</si>
  <si>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</si>
  <si>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</si>
  <si>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</si>
  <si>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</si>
  <si>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</si>
  <si>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</si>
  <si>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</si>
  <si>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</si>
  <si>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</si>
  <si>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</si>
  <si>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</si>
  <si>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</si>
  <si>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</si>
  <si>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</si>
  <si>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</si>
  <si>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</si>
  <si>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</si>
  <si>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</si>
  <si>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</si>
  <si>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</si>
  <si>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</si>
  <si>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</si>
  <si>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</si>
  <si>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</si>
  <si>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</si>
  <si>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</si>
  <si>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</si>
  <si>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</si>
  <si>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</si>
  <si>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</si>
  <si>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</si>
  <si>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</si>
  <si>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</si>
  <si>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</si>
  <si>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</si>
  <si>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</si>
  <si>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</si>
  <si>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</si>
  <si>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</si>
  <si>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</si>
  <si>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</si>
  <si>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</si>
  <si>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</si>
  <si>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</si>
  <si>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</si>
  <si>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</si>
  <si>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</si>
  <si>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</si>
  <si>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</si>
  <si>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</si>
  <si>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</si>
  <si>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</si>
  <si>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</si>
  <si>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</si>
  <si>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</si>
  <si>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</si>
  <si>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</si>
  <si>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</si>
  <si>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</si>
  <si>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</si>
  <si>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</si>
  <si>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</si>
  <si>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</si>
  <si>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</si>
  <si>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</si>
  <si>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</si>
  <si>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</si>
  <si>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</si>
  <si>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</si>
  <si>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</si>
  <si>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</si>
  <si>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</si>
  <si>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</si>
  <si>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</si>
  <si>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</si>
  <si>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</si>
  <si>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</si>
  <si>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</si>
  <si>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</si>
  <si>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</si>
  <si>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</si>
  <si>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</si>
  <si>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</si>
  <si>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</si>
  <si>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</si>
  <si>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</si>
  <si>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</si>
  <si>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</si>
  <si>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</si>
  <si>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</si>
  <si>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</si>
  <si>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</si>
  <si>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</si>
  <si>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</si>
  <si>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</si>
  <si>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</si>
  <si>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</si>
  <si>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</si>
  <si>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</si>
  <si>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</si>
  <si>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</si>
  <si>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</si>
  <si>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</si>
  <si>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</si>
  <si>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</si>
  <si>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</si>
  <si>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</si>
  <si>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</si>
  <si>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</si>
  <si>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</si>
  <si>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</si>
  <si>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</si>
  <si>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</si>
  <si>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</si>
  <si>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</si>
  <si>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</si>
  <si>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</si>
  <si>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</si>
  <si>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</si>
  <si>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</si>
  <si>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</si>
  <si>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</si>
  <si>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</si>
  <si>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</si>
  <si>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</si>
  <si>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</si>
  <si>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</si>
  <si>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</si>
  <si>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</si>
  <si>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</si>
  <si>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</si>
  <si>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</si>
  <si>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</si>
  <si>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</si>
  <si>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</si>
  <si>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</si>
  <si>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</si>
  <si>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</si>
  <si>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</si>
  <si>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</si>
  <si>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</si>
  <si>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</si>
  <si>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</si>
  <si>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</si>
  <si>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</si>
  <si>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</si>
  <si>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</si>
  <si>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</si>
  <si>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</si>
  <si>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</si>
  <si>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</si>
  <si>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</si>
  <si>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</si>
  <si>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</si>
  <si>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</si>
  <si>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</si>
  <si>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</si>
  <si>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</si>
  <si>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</si>
  <si>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</si>
  <si>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</si>
  <si>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</si>
  <si>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</si>
  <si>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</si>
  <si>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</si>
  <si>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</si>
  <si>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</si>
  <si>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</si>
  <si>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</si>
  <si>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</si>
  <si>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</si>
  <si>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</si>
  <si>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</si>
  <si>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</si>
  <si>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</si>
  <si>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</si>
  <si>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</si>
  <si>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</si>
  <si>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</si>
  <si>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</si>
  <si>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</si>
  <si>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</si>
  <si>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</si>
  <si>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</si>
  <si>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</si>
  <si>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</si>
  <si>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</si>
  <si>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</si>
  <si>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</si>
  <si>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</si>
  <si>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</si>
  <si>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</si>
  <si>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</si>
  <si>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</si>
  <si>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</si>
  <si>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</si>
  <si>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</si>
  <si>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</si>
  <si>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</si>
  <si>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</si>
  <si>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</si>
  <si>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</si>
  <si>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</si>
  <si>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</si>
  <si>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</si>
  <si>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</si>
  <si>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</si>
  <si>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</si>
  <si>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</si>
  <si>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</si>
  <si>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</si>
  <si>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</si>
  <si>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</si>
  <si>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</si>
  <si>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</si>
  <si>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</si>
  <si>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</si>
  <si>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</si>
  <si>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</si>
  <si>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</si>
  <si>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</si>
  <si>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</si>
  <si>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</si>
  <si>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</si>
  <si>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</si>
  <si>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</si>
  <si>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</si>
  <si>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</si>
  <si>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</si>
  <si>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</si>
  <si>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</si>
  <si>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</si>
  <si>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</si>
  <si>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</si>
  <si>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</si>
  <si>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</si>
  <si>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</si>
  <si>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</si>
  <si>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</si>
  <si>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</si>
  <si>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</si>
  <si>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</si>
  <si>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</si>
  <si>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</si>
  <si>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</si>
  <si>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</si>
  <si>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</si>
  <si>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</si>
  <si>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</si>
  <si>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</si>
  <si>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</si>
  <si>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</si>
  <si>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</si>
  <si>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</si>
  <si>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</si>
  <si>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</si>
  <si>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</si>
  <si>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</si>
  <si>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</si>
  <si>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</si>
  <si>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</si>
  <si>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</si>
  <si>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</si>
  <si>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</si>
  <si>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</si>
  <si>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</si>
  <si>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</si>
  <si>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</si>
  <si>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</si>
  <si>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</si>
  <si>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</si>
  <si>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</si>
  <si>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</si>
  <si>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</si>
  <si>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</si>
  <si>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</si>
  <si>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</si>
  <si>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</si>
  <si>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</si>
  <si>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</si>
  <si>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</si>
  <si>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</si>
  <si>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</si>
  <si>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</si>
  <si>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</si>
  <si>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</si>
  <si>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</si>
  <si>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</si>
  <si>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</si>
  <si>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</si>
  <si>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</si>
  <si>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</si>
  <si>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</si>
  <si>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</si>
  <si>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</si>
  <si>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</si>
  <si>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</si>
  <si>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</si>
  <si>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</si>
  <si>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</si>
  <si>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</si>
  <si>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</si>
  <si>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</si>
  <si>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</si>
  <si>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</si>
  <si>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</si>
  <si>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</si>
  <si>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</si>
  <si>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</si>
  <si>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</si>
  <si>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</si>
  <si>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</si>
  <si>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</si>
  <si>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</si>
  <si>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</si>
  <si>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</si>
  <si>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</si>
  <si>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</si>
  <si>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</si>
  <si>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</si>
  <si>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</si>
  <si>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</si>
  <si>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</si>
  <si>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</si>
  <si>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</si>
  <si>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</si>
  <si>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</si>
  <si>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</si>
  <si>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</si>
  <si>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</si>
  <si>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</si>
  <si>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</si>
  <si>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</si>
  <si>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</si>
  <si>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</si>
  <si>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</si>
  <si>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</si>
  <si>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</si>
  <si>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</si>
  <si>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</si>
  <si>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</si>
  <si>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</si>
  <si>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</si>
  <si>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</si>
  <si>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</si>
  <si>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</si>
  <si>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</si>
  <si>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</si>
  <si>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</si>
  <si>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</si>
  <si>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</si>
  <si>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</si>
  <si>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</si>
  <si>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</si>
  <si>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</si>
  <si>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</si>
  <si>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</si>
  <si>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</si>
  <si>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</si>
  <si>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</si>
  <si>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</si>
  <si>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</si>
  <si>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</si>
  <si>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</si>
  <si>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</si>
  <si>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</si>
  <si>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</si>
  <si>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</si>
  <si>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</si>
  <si>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</si>
  <si>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</si>
  <si>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</si>
  <si>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</si>
  <si>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</si>
  <si>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</si>
  <si>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</si>
  <si>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</si>
  <si>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</si>
  <si>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</si>
  <si>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</si>
  <si>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</si>
  <si>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</si>
  <si>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</si>
  <si>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</si>
  <si>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</si>
  <si>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</si>
  <si>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</si>
  <si>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</si>
  <si>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</si>
  <si>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</si>
  <si>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</si>
  <si>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</si>
  <si>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</si>
  <si>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</si>
  <si>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</si>
  <si>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</si>
  <si>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</si>
  <si>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</si>
  <si>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</si>
  <si>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</si>
  <si>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</si>
  <si>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</si>
  <si>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</si>
  <si>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</si>
  <si>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</si>
  <si>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</si>
  <si>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</si>
  <si>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</si>
  <si>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</si>
  <si>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</si>
  <si>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</si>
  <si>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</si>
  <si>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</si>
  <si>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</si>
  <si>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</si>
  <si>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</si>
  <si>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</si>
  <si>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</si>
  <si>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</si>
  <si>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</si>
  <si>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</si>
  <si>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</si>
  <si>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</si>
  <si>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</si>
  <si>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</si>
  <si>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</si>
  <si>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</si>
  <si>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</si>
  <si>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</si>
  <si>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</si>
  <si>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</si>
  <si>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</si>
  <si>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</si>
  <si>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</si>
  <si>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</si>
  <si>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</si>
  <si>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</si>
  <si>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</si>
  <si>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</si>
  <si>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</si>
  <si>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</si>
  <si>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</si>
  <si>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</si>
  <si>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</si>
  <si>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</si>
  <si>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</si>
  <si>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</si>
  <si>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</si>
  <si>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</si>
  <si>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</si>
  <si>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</si>
  <si>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</si>
  <si>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</si>
  <si>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</si>
  <si>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</si>
  <si>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</si>
  <si>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</si>
  <si>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</si>
  <si>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</si>
  <si>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</si>
  <si>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</si>
  <si>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</si>
  <si>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</si>
  <si>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</si>
  <si>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</si>
  <si>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</si>
  <si>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</si>
  <si>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</si>
  <si>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</si>
  <si>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</si>
  <si>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</si>
  <si>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</si>
  <si>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</si>
  <si>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</si>
  <si>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</si>
  <si>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</si>
  <si>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</si>
  <si>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</si>
  <si>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</si>
  <si>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</si>
  <si>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</si>
  <si>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</si>
  <si>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</si>
  <si>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</si>
  <si>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</si>
  <si>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</si>
  <si>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</si>
  <si>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</si>
  <si>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</si>
  <si>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</si>
  <si>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</si>
  <si>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</si>
  <si>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</si>
  <si>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</si>
  <si>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</si>
  <si>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</si>
  <si>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</si>
  <si>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</si>
  <si>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</si>
  <si>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</si>
  <si>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</si>
  <si>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</si>
  <si>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</si>
  <si>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</si>
  <si>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</si>
  <si>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</si>
  <si>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</si>
  <si>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</si>
  <si>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</si>
  <si>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</si>
  <si>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</si>
  <si>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</si>
  <si>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</si>
  <si>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</si>
  <si>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</si>
  <si>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</si>
  <si>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</si>
  <si>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</si>
  <si>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</si>
  <si>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</si>
  <si>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</si>
  <si>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</si>
  <si>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</si>
  <si>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</si>
  <si>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</si>
  <si>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</si>
  <si>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</si>
  <si>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</si>
  <si>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</si>
  <si>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</si>
  <si>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</si>
  <si>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</si>
  <si>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</si>
  <si>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</si>
  <si>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</si>
  <si>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</si>
  <si>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</si>
  <si>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</si>
  <si>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</si>
  <si>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</si>
  <si>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</si>
  <si>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</si>
  <si>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</si>
  <si>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</si>
  <si>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</si>
  <si>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</si>
  <si>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</si>
  <si>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</si>
  <si>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</si>
  <si>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</si>
  <si>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</si>
  <si>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</si>
  <si>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</si>
  <si>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</si>
  <si>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</si>
  <si>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</si>
  <si>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</si>
  <si>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</si>
  <si>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</si>
  <si>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</si>
  <si>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</si>
  <si>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</si>
  <si>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</si>
  <si>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</si>
  <si>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</si>
  <si>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</si>
  <si>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</si>
  <si>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</si>
  <si>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</si>
  <si>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</si>
  <si>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</si>
  <si>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</si>
  <si>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</si>
  <si>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</si>
  <si>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</si>
  <si>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</si>
  <si>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</si>
  <si>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</si>
  <si>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</si>
  <si>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</si>
  <si>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</si>
  <si>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</si>
  <si>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</si>
  <si>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</si>
  <si>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</si>
  <si>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</si>
  <si>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</si>
  <si>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</si>
  <si>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</si>
  <si>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</si>
  <si>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</si>
  <si>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</si>
  <si>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</si>
  <si>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</si>
  <si>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</si>
  <si>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</si>
  <si>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</si>
  <si>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</si>
  <si>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</si>
  <si>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</si>
  <si>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</si>
  <si>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</si>
  <si>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</si>
  <si>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</si>
  <si>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</si>
  <si>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</si>
  <si>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</si>
  <si>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</si>
  <si>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</si>
  <si>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</si>
  <si>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</si>
  <si>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</si>
  <si>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</si>
  <si>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</si>
  <si>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</si>
  <si>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</si>
  <si>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</si>
  <si>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</si>
  <si>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</si>
  <si>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</si>
  <si>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</si>
  <si>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</si>
  <si>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</si>
  <si>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</si>
  <si>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</si>
  <si>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</si>
  <si>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</si>
  <si>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</si>
  <si>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</si>
  <si>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</si>
  <si>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</si>
  <si>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</si>
  <si>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</si>
  <si>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</si>
  <si>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</si>
  <si>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</si>
  <si>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</si>
  <si>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</si>
  <si>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</si>
  <si>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</si>
  <si>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</si>
  <si>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</si>
  <si>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</si>
  <si>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</si>
  <si>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</si>
  <si>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</si>
  <si>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</si>
  <si>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</si>
  <si>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</si>
  <si>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</si>
  <si>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</si>
  <si>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</si>
  <si>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</si>
  <si>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</si>
  <si>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</si>
  <si>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</si>
  <si>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</si>
  <si>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</si>
  <si>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</si>
  <si>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</si>
  <si>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</si>
  <si>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</si>
  <si>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</si>
  <si>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</si>
  <si>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</si>
  <si>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</si>
  <si>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</si>
  <si>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</si>
  <si>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</si>
  <si>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</si>
  <si>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</si>
  <si>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</si>
  <si>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</si>
  <si>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</si>
  <si>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</si>
  <si>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</si>
  <si>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</si>
  <si>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</si>
  <si>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</si>
  <si>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</si>
  <si>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</si>
  <si>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</si>
  <si>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</si>
  <si>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</si>
  <si>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</si>
  <si>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</si>
  <si>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</si>
  <si>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</si>
  <si>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</si>
  <si>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</si>
  <si>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</si>
  <si>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</si>
  <si>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</si>
  <si>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</si>
  <si>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</si>
  <si>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</si>
  <si>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</si>
  <si>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</si>
  <si>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</si>
  <si>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</si>
  <si>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</si>
  <si>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</si>
  <si>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</si>
  <si>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</si>
  <si>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</si>
  <si>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</si>
  <si>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</si>
  <si>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</si>
  <si>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</si>
  <si>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</si>
  <si>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</si>
  <si>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</si>
  <si>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</si>
  <si>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</si>
  <si>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</si>
  <si>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</si>
  <si>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</si>
  <si>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</si>
  <si>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</si>
  <si>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</si>
  <si>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</si>
  <si>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</si>
  <si>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</si>
  <si>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</si>
  <si>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</si>
  <si>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</si>
  <si>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</si>
  <si>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</si>
  <si>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</si>
  <si>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</si>
  <si>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</si>
  <si>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</si>
  <si>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</si>
  <si>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</si>
  <si>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</si>
  <si>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</si>
  <si>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</si>
  <si>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</si>
  <si>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</si>
  <si>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</si>
  <si>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</si>
  <si>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</si>
  <si>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</si>
  <si>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</si>
  <si>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</si>
  <si>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</si>
  <si>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</si>
  <si>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</si>
  <si>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</si>
  <si>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</si>
  <si>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</si>
  <si>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</si>
  <si>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</si>
  <si>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</si>
  <si>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</si>
  <si>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</si>
  <si>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</si>
  <si>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</si>
  <si>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</si>
  <si>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</si>
  <si>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</si>
  <si>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</si>
  <si>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</si>
  <si>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</si>
  <si>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</si>
  <si>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</si>
  <si>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</si>
  <si>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</si>
  <si>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</si>
  <si>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</si>
  <si>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</si>
  <si>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</si>
  <si>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</si>
  <si>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</si>
  <si>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</si>
  <si>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</si>
  <si>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</si>
  <si>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</si>
  <si>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</si>
  <si>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</si>
  <si>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</si>
  <si>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</si>
  <si>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</si>
  <si>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</si>
  <si>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</si>
  <si>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</si>
  <si>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</si>
  <si>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</si>
  <si>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</si>
  <si>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</si>
  <si>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</si>
  <si>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</si>
  <si>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</si>
  <si>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</si>
  <si>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</si>
  <si>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</si>
  <si>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</si>
  <si>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</si>
  <si>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</si>
  <si>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</si>
  <si>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</si>
  <si>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</si>
  <si>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</si>
  <si>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</si>
  <si>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</si>
  <si>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</si>
  <si>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</si>
  <si>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</si>
  <si>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</si>
  <si>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</si>
  <si>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</si>
  <si>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</si>
  <si>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</si>
  <si>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</si>
  <si>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</si>
  <si>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</si>
  <si>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</si>
  <si>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</si>
  <si>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</si>
  <si>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</si>
  <si>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</si>
  <si>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</si>
  <si>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</si>
  <si>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</si>
  <si>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</si>
  <si>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</si>
  <si>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</si>
  <si>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</si>
  <si>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</si>
  <si>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</si>
  <si>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</si>
  <si>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</si>
  <si>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</si>
  <si>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</si>
  <si>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</si>
  <si>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</si>
  <si>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</si>
  <si>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</si>
  <si>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</si>
  <si>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</si>
  <si>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</si>
  <si>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</si>
  <si>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</si>
  <si>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</si>
  <si>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</si>
  <si>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</si>
  <si>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</si>
  <si>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</si>
  <si>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</si>
  <si>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</si>
  <si>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</si>
  <si>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</si>
  <si>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</si>
  <si>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</si>
  <si>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</si>
  <si>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</si>
  <si>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</si>
  <si>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</si>
  <si>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</si>
  <si>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</si>
  <si>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</si>
  <si>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</si>
  <si>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</si>
  <si>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</si>
  <si>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</si>
  <si>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</si>
  <si>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</si>
  <si>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</si>
  <si>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</si>
  <si>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</si>
  <si>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</si>
  <si>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</si>
  <si>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</si>
  <si>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</si>
  <si>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</si>
  <si>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</si>
  <si>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</si>
  <si>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</si>
  <si>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</si>
  <si>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</si>
  <si>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</si>
  <si>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</si>
  <si>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</si>
  <si>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</si>
  <si>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</si>
  <si>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</si>
  <si>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</si>
  <si>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</si>
  <si>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</si>
  <si>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</si>
  <si>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</si>
  <si>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</si>
  <si>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</si>
  <si>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</si>
  <si>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</si>
  <si>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</si>
  <si>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</si>
  <si>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</si>
  <si>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</si>
  <si>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</si>
  <si>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</si>
  <si>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</si>
  <si>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</si>
  <si>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</si>
  <si>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</si>
  <si>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</si>
  <si>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</si>
  <si>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</si>
  <si>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</si>
  <si>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</si>
  <si>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</si>
  <si>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</si>
  <si>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</si>
  <si>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</si>
  <si>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</si>
  <si>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</si>
  <si>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</si>
  <si>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</si>
  <si>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</si>
  <si>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</si>
  <si>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</si>
  <si>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</si>
  <si>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</si>
  <si>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</si>
  <si>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</si>
  <si>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</si>
  <si>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</si>
  <si>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</si>
  <si>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</si>
  <si>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</si>
  <si>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</si>
  <si>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</si>
  <si>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</si>
  <si>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</si>
  <si>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</si>
  <si>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</si>
  <si>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</si>
  <si>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</si>
  <si>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</si>
  <si>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</si>
  <si>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</si>
  <si>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</si>
  <si>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</si>
  <si>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</si>
  <si>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</si>
  <si>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</si>
  <si>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</si>
  <si>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</si>
  <si>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</si>
  <si>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</si>
  <si>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</si>
  <si>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</si>
  <si>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</si>
  <si>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</si>
  <si>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</si>
  <si>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</si>
  <si>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</si>
  <si>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</si>
  <si>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</si>
  <si>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</si>
  <si>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</si>
  <si>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</si>
  <si>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</si>
  <si>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</si>
  <si>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</si>
  <si>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</si>
  <si>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</si>
  <si>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</si>
  <si>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</si>
  <si>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</si>
  <si>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</si>
  <si>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</si>
  <si>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</si>
  <si>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</si>
  <si>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</si>
  <si>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</si>
  <si>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</si>
  <si>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</si>
  <si>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</si>
  <si>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</si>
  <si>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</si>
  <si>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</si>
  <si>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</si>
  <si>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</si>
  <si>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</si>
  <si>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</si>
  <si>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</si>
  <si>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</si>
  <si>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</si>
  <si>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</si>
  <si>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</si>
  <si>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</si>
  <si>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</si>
  <si>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</si>
  <si>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</si>
  <si>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</si>
  <si>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</si>
  <si>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</si>
  <si>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</si>
  <si>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</si>
  <si>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</si>
  <si>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</si>
  <si>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</si>
  <si>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</si>
  <si>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</si>
  <si>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</si>
  <si>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</si>
  <si>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</si>
  <si>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</si>
  <si>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</si>
  <si>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</si>
  <si>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</si>
  <si>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</si>
  <si>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</si>
  <si>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</si>
  <si>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</si>
  <si>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</si>
  <si>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</si>
  <si>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</si>
  <si>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</si>
  <si>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</si>
  <si>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</si>
  <si>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</si>
  <si>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</si>
  <si>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</si>
  <si>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</si>
  <si>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</si>
  <si>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</si>
  <si>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</si>
  <si>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</si>
  <si>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</si>
  <si>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</si>
  <si>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</si>
  <si>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</si>
  <si>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</si>
  <si>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</si>
  <si>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</si>
  <si>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</si>
  <si>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</si>
  <si>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</si>
  <si>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</si>
  <si>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</si>
  <si>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</si>
  <si>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</si>
  <si>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</si>
  <si>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</si>
  <si>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</si>
  <si>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</si>
  <si>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</si>
  <si>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</si>
  <si>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</si>
  <si>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</si>
  <si>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</si>
  <si>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</si>
  <si>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</si>
  <si>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</si>
  <si>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</si>
  <si>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</si>
  <si>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</si>
  <si>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</si>
  <si>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</si>
  <si>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</si>
  <si>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</si>
  <si>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</si>
  <si>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</si>
  <si>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</si>
  <si>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</si>
  <si>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</si>
  <si>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</si>
  <si>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</si>
  <si>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</si>
  <si>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</si>
  <si>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</si>
  <si>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</si>
  <si>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</si>
  <si>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</si>
  <si>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</si>
  <si>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</si>
  <si>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</si>
  <si>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</si>
  <si>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</si>
  <si>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</si>
  <si>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</si>
  <si>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</si>
  <si>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</si>
  <si>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</si>
  <si>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</si>
  <si>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</si>
  <si>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</si>
  <si>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</si>
  <si>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</si>
  <si>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</si>
  <si>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</si>
  <si>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</si>
  <si>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</si>
  <si>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</si>
  <si>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</si>
  <si>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</si>
  <si>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</si>
  <si>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</si>
  <si>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</si>
  <si>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</si>
  <si>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</si>
  <si>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</si>
  <si>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</si>
  <si>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</si>
  <si>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</si>
  <si>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</si>
  <si>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</si>
  <si>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</si>
  <si>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</si>
  <si>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</si>
  <si>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</si>
  <si>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</si>
  <si>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</si>
  <si>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</si>
  <si>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</si>
  <si>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</si>
  <si>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</si>
  <si>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</si>
  <si>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</si>
  <si>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</si>
  <si>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</si>
  <si>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</si>
  <si>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</si>
  <si>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</si>
  <si>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</si>
  <si>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</si>
  <si>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</si>
  <si>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</si>
  <si>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</si>
  <si>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</si>
  <si>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</si>
  <si>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</si>
  <si>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</si>
  <si>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</si>
  <si>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</si>
  <si>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</si>
  <si>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</si>
  <si>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</si>
  <si>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</si>
  <si>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</si>
  <si>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</si>
  <si>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</si>
  <si>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</si>
  <si>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</si>
  <si>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</si>
  <si>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</si>
  <si>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</si>
  <si>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</si>
  <si>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</si>
  <si>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</si>
  <si>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</si>
  <si>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</si>
  <si>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</si>
  <si>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</si>
  <si>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</si>
  <si>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</si>
  <si>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</si>
  <si>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</si>
  <si>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</si>
  <si>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</si>
  <si>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</si>
  <si>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</si>
  <si>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</si>
  <si>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</si>
  <si>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</si>
  <si>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</si>
  <si>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</si>
  <si>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</si>
  <si>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</si>
  <si>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</si>
  <si>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</si>
  <si>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</si>
  <si>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</si>
  <si>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</si>
  <si>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</si>
  <si>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</si>
  <si>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</si>
  <si>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</si>
  <si>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</si>
  <si>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</si>
  <si>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</si>
  <si>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</si>
  <si>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</si>
  <si>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</si>
  <si>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</si>
  <si>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</si>
  <si>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</si>
  <si>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</si>
  <si>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</si>
  <si>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</si>
  <si>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</si>
  <si>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</si>
  <si>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</si>
  <si>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</si>
  <si>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</si>
  <si>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</si>
  <si>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</si>
  <si>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</si>
  <si>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</si>
  <si>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</si>
  <si>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</si>
  <si>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</si>
  <si>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</si>
  <si>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</si>
  <si>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</si>
  <si>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</si>
  <si>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</si>
  <si>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</si>
  <si>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</si>
  <si>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</si>
  <si>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</si>
  <si>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</si>
  <si>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</si>
  <si>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</si>
  <si>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</si>
  <si>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</si>
  <si>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</si>
  <si>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</si>
  <si>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</si>
  <si>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</si>
  <si>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</si>
  <si>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</si>
  <si>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</si>
  <si>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</si>
  <si>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</si>
  <si>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</si>
  <si>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</si>
  <si>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</si>
  <si>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</si>
  <si>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</si>
  <si>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</si>
  <si>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</si>
  <si>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</si>
  <si>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</si>
  <si>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</si>
  <si>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</si>
  <si>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</si>
  <si>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</si>
  <si>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</si>
  <si>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</si>
  <si>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</si>
  <si>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</si>
  <si>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</si>
  <si>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</si>
  <si>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</si>
  <si>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</si>
  <si>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</si>
  <si>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</si>
  <si>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</si>
  <si>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</si>
  <si>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</si>
  <si>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</si>
  <si>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</si>
  <si>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</si>
  <si>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</si>
  <si>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</si>
  <si>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</si>
  <si>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</si>
  <si>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</si>
  <si>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</si>
  <si>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</si>
  <si>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</si>
  <si>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</si>
  <si>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</si>
  <si>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</si>
  <si>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</si>
  <si>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</si>
  <si>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</si>
  <si>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</si>
  <si>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</si>
  <si>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</si>
  <si>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</si>
  <si>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</si>
  <si>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</si>
  <si>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</si>
  <si>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</si>
  <si>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</si>
  <si>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</si>
  <si>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</si>
  <si>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</si>
  <si>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</si>
  <si>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</si>
  <si>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</si>
  <si>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</si>
  <si>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</si>
  <si>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</si>
  <si>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</si>
  <si>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</si>
  <si>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</si>
  <si>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</si>
  <si>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</si>
  <si>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</si>
  <si>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</si>
  <si>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</si>
  <si>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</si>
  <si>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</si>
  <si>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</si>
  <si>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</si>
  <si>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</si>
  <si>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</si>
  <si>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</si>
  <si>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</si>
  <si>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</si>
  <si>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</si>
  <si>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</si>
  <si>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</si>
  <si>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</si>
  <si>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</si>
  <si>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</si>
  <si>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</si>
  <si>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</si>
  <si>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</si>
  <si>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</si>
  <si>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</si>
  <si>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</si>
  <si>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</si>
  <si>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</si>
  <si>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</si>
  <si>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</si>
  <si>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</si>
  <si>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</si>
  <si>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</si>
  <si>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</si>
  <si>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</si>
  <si>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</si>
  <si>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</si>
  <si>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</si>
  <si>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</si>
  <si>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</si>
  <si>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</si>
  <si>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</si>
  <si>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</si>
  <si>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</si>
  <si>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</si>
  <si>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</si>
  <si>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</si>
  <si>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</si>
  <si>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</si>
  <si>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</si>
  <si>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</si>
  <si>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</si>
  <si>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</si>
  <si>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</si>
  <si>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</si>
  <si>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</si>
  <si>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</si>
  <si>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</si>
  <si>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</si>
  <si>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</si>
  <si>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</si>
  <si>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</si>
  <si>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</si>
  <si>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</si>
  <si>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</si>
  <si>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</si>
  <si>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</si>
  <si>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</si>
  <si>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</si>
  <si>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</si>
  <si>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</si>
  <si>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</si>
  <si>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</si>
  <si>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</si>
  <si>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</si>
  <si>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</si>
  <si>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</si>
  <si>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</si>
  <si>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</si>
  <si>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</si>
  <si>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</si>
  <si>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</si>
  <si>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</si>
  <si>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</si>
  <si>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</si>
  <si>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</si>
  <si>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</si>
  <si>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</si>
  <si>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</si>
  <si>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</si>
  <si>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</si>
  <si>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</si>
  <si>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</si>
  <si>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</si>
  <si>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</si>
  <si>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</si>
  <si>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</si>
  <si>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</si>
  <si>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</si>
  <si>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</si>
  <si>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</si>
  <si>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</si>
  <si>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</si>
  <si>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</si>
  <si>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</si>
  <si>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</si>
  <si>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</si>
  <si>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</si>
  <si>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</si>
  <si>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</si>
  <si>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</si>
  <si>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</si>
  <si>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</si>
  <si>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</si>
  <si>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</si>
  <si>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</si>
  <si>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</si>
  <si>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</si>
  <si>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</si>
  <si>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</si>
  <si>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</si>
  <si>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</si>
  <si>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</si>
  <si>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</si>
  <si>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</si>
  <si>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</si>
  <si>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</si>
  <si>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</si>
  <si>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</si>
  <si>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</si>
  <si>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</si>
  <si>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</si>
  <si>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</si>
  <si>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</si>
  <si>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</si>
  <si>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</si>
  <si>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</si>
  <si>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</si>
  <si>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</si>
  <si>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</si>
  <si>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</si>
  <si>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</si>
  <si>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</si>
  <si>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</si>
  <si>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</si>
  <si>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</si>
  <si>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</si>
  <si>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</si>
  <si>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</si>
  <si>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</si>
  <si>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</si>
  <si>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</si>
  <si>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</si>
  <si>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</si>
  <si>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</si>
  <si>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</si>
  <si>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</si>
  <si>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</si>
  <si>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</si>
  <si>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</si>
  <si>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</si>
  <si>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</si>
  <si>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</si>
  <si>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</si>
  <si>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</si>
  <si>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</si>
  <si>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</si>
  <si>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</si>
  <si>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</si>
  <si>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</si>
  <si>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</si>
  <si>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</si>
  <si>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</si>
  <si>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</si>
  <si>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</si>
  <si>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</si>
  <si>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</si>
  <si>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</si>
  <si>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</si>
  <si>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</si>
  <si>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</si>
  <si>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</si>
  <si>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</si>
  <si>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</si>
  <si>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</si>
  <si>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</si>
  <si>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</si>
  <si>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</si>
  <si>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</si>
  <si>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</si>
  <si>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</si>
  <si>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</si>
  <si>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</si>
  <si>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</si>
  <si>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</si>
  <si>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</si>
  <si>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</si>
  <si>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</si>
  <si>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</si>
  <si>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</si>
  <si>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</si>
  <si>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</si>
  <si>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</si>
  <si>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</si>
  <si>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</si>
  <si>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</si>
  <si>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</si>
  <si>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</si>
  <si>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</si>
  <si>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</si>
  <si>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</si>
  <si>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</si>
  <si>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</si>
  <si>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</si>
  <si>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</si>
  <si>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</si>
  <si>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</si>
  <si>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</si>
  <si>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</si>
  <si>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</si>
  <si>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</si>
  <si>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</si>
  <si>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</si>
  <si>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</si>
  <si>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</si>
  <si>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</si>
  <si>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</si>
  <si>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</si>
  <si>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</si>
  <si>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</si>
  <si>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</si>
  <si>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</si>
  <si>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</si>
  <si>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</si>
  <si>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</si>
  <si>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</si>
  <si>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</si>
  <si>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</si>
  <si>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</si>
  <si>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</si>
  <si>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</si>
  <si>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</si>
  <si>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</si>
  <si>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</si>
  <si>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</si>
  <si>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</si>
  <si>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</si>
  <si>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</si>
  <si>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</si>
  <si>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</si>
  <si>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</si>
  <si>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</si>
  <si>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</si>
  <si>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</si>
  <si>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</si>
  <si>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</si>
  <si>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</si>
  <si>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</si>
  <si>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</si>
  <si>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</si>
  <si>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</si>
  <si>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</si>
  <si>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</si>
  <si>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</si>
  <si>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</si>
  <si>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</si>
  <si>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</si>
  <si>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</si>
  <si>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</si>
  <si>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</si>
  <si>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</si>
  <si>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</si>
  <si>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</si>
  <si>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</si>
  <si>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</si>
  <si>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</si>
  <si>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</si>
  <si>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</si>
  <si>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</si>
  <si>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</si>
  <si>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</si>
  <si>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</si>
  <si>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</si>
  <si>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</si>
  <si>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</si>
  <si>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</si>
  <si>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</si>
  <si>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</si>
  <si>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</si>
  <si>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</si>
  <si>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</si>
  <si>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</si>
  <si>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</si>
  <si>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</si>
  <si>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</si>
  <si>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</si>
  <si>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</si>
  <si>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</si>
  <si>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</si>
  <si>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</si>
  <si>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</si>
  <si>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</si>
  <si>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</si>
  <si>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</si>
  <si>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</si>
  <si>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</si>
  <si>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</si>
  <si>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</si>
  <si>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</si>
  <si>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</si>
  <si>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</si>
  <si>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</si>
  <si>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</si>
  <si>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</si>
  <si>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</si>
  <si>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</si>
  <si>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</si>
  <si>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</si>
  <si>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</si>
  <si>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</si>
  <si>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</si>
  <si>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</si>
  <si>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</si>
  <si>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</si>
  <si>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</si>
  <si>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</si>
  <si>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</si>
  <si>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</si>
  <si>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</si>
  <si>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</si>
  <si>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</si>
  <si>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</si>
  <si>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</si>
  <si>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</si>
  <si>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</si>
  <si>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</si>
  <si>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</si>
  <si>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</si>
  <si>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</si>
  <si>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</si>
  <si>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</si>
  <si>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</si>
  <si>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</si>
  <si>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</si>
  <si>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</si>
  <si>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</si>
  <si>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</si>
  <si>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</si>
  <si>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</si>
  <si>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</si>
  <si>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</si>
  <si>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</si>
  <si>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</si>
  <si>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</si>
  <si>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</si>
  <si>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</si>
  <si>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</si>
  <si>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</si>
  <si>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</si>
  <si>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</si>
  <si>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</si>
  <si>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</si>
  <si>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</si>
  <si>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</si>
  <si>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</si>
  <si>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</si>
  <si>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</si>
  <si>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</si>
  <si>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</si>
  <si>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</si>
  <si>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</si>
  <si>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</si>
  <si>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</si>
  <si>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</si>
  <si>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</si>
  <si>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</si>
  <si>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</si>
  <si>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</si>
  <si>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</si>
  <si>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</si>
  <si>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</si>
  <si>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</si>
  <si>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</si>
  <si>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</si>
  <si>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</si>
  <si>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</si>
  <si>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</si>
  <si>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</si>
  <si>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</si>
  <si>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</si>
  <si>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</si>
  <si>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</si>
  <si>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</si>
  <si>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</si>
  <si>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</si>
  <si>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</si>
  <si>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</si>
  <si>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</si>
  <si>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</si>
  <si>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</si>
  <si>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</si>
  <si>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</si>
  <si>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</si>
  <si>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</si>
  <si>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</si>
  <si>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</si>
  <si>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</si>
  <si>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</si>
  <si>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</si>
  <si>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</si>
  <si>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</si>
  <si>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</si>
  <si>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</si>
  <si>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</si>
  <si>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</si>
  <si>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</si>
  <si>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</si>
  <si>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</si>
  <si>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</si>
  <si>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</si>
  <si>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</si>
  <si>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</si>
  <si>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</si>
  <si>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</si>
  <si>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</si>
  <si>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</si>
  <si>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</si>
  <si>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</si>
  <si>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</si>
  <si>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</si>
  <si>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</si>
  <si>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</si>
  <si>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</si>
  <si>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</si>
  <si>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</si>
  <si>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</si>
  <si>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</si>
  <si>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</si>
  <si>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</si>
  <si>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</si>
  <si>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</si>
  <si>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</si>
  <si>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</si>
  <si>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</si>
  <si>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</si>
  <si>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</si>
  <si>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</si>
  <si>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</si>
  <si>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</si>
  <si>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</si>
  <si>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</si>
  <si>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</si>
  <si>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</si>
  <si>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</si>
  <si>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</si>
  <si>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</si>
  <si>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</si>
  <si>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</si>
  <si>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</si>
  <si>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</si>
  <si>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</si>
  <si>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</si>
  <si>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</si>
  <si>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</si>
  <si>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</si>
  <si>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</si>
  <si>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</si>
  <si>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</si>
  <si>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</si>
  <si>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</si>
  <si>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</si>
  <si>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</si>
  <si>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</si>
  <si>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</si>
  <si>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</si>
  <si>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</si>
  <si>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</si>
  <si>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</si>
  <si>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</si>
  <si>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</si>
  <si>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</si>
  <si>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</si>
  <si>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</si>
  <si>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</si>
  <si>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</si>
  <si>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</si>
  <si>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</si>
  <si>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</si>
  <si>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</si>
  <si>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</si>
  <si>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</si>
  <si>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</si>
  <si>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</si>
  <si>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</si>
  <si>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</si>
  <si>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</si>
  <si>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</si>
  <si>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</si>
  <si>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</si>
  <si>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</si>
  <si>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</si>
  <si>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</si>
  <si>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</si>
  <si>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</si>
  <si>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</si>
  <si>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</si>
  <si>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</si>
  <si>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</si>
  <si>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</si>
  <si>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</si>
  <si>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</si>
  <si>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</si>
  <si>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</si>
  <si>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</si>
  <si>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</si>
  <si>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</si>
  <si>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</si>
  <si>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</si>
  <si>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</si>
  <si>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</si>
  <si>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</si>
  <si>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</si>
  <si>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</si>
  <si>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</si>
  <si>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</si>
  <si>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</si>
  <si>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</si>
  <si>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</si>
  <si>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</si>
  <si>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</si>
  <si>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</si>
  <si>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</si>
  <si>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</si>
  <si>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</si>
  <si>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</si>
  <si>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</si>
  <si>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</si>
  <si>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</si>
  <si>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</si>
  <si>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</si>
  <si>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</si>
  <si>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</si>
  <si>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</si>
  <si>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</si>
  <si>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</si>
  <si>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</si>
  <si>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</si>
  <si>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</si>
  <si>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</si>
  <si>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</si>
  <si>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</si>
  <si>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</si>
  <si>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</si>
  <si>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</si>
  <si>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</si>
  <si>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</si>
  <si>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</si>
  <si>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</si>
  <si>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</si>
  <si>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</si>
  <si>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</si>
  <si>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</si>
  <si>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</si>
  <si>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</si>
  <si>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</si>
  <si>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</si>
  <si>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</si>
  <si>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</si>
  <si>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</si>
  <si>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</si>
  <si>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</si>
  <si>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</si>
  <si>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</si>
  <si>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</si>
  <si>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</si>
  <si>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</si>
  <si>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</si>
  <si>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</si>
  <si>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</si>
  <si>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</si>
  <si>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</si>
  <si>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</si>
  <si>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</si>
  <si>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</si>
  <si>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</si>
  <si>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</si>
  <si>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</si>
  <si>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</si>
  <si>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</si>
  <si>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</si>
  <si>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</si>
  <si>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</si>
  <si>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</si>
  <si>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</si>
  <si>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</si>
  <si>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</si>
  <si>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</si>
  <si>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</si>
  <si>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</si>
  <si>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</si>
  <si>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</si>
  <si>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</si>
  <si>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</si>
  <si>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</si>
  <si>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</si>
  <si>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</si>
  <si>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</si>
  <si>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</si>
  <si>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</si>
  <si>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</si>
  <si>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</si>
  <si>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</si>
  <si>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</si>
  <si>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</si>
  <si>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</si>
  <si>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</si>
  <si>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</si>
  <si>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</si>
  <si>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</si>
  <si>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</si>
  <si>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</si>
  <si>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</si>
  <si>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</si>
  <si>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</si>
  <si>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</si>
  <si>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</si>
  <si>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</si>
  <si>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</si>
  <si>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</si>
  <si>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</si>
  <si>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</si>
  <si>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</si>
  <si>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</si>
  <si>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</si>
  <si>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</si>
  <si>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</si>
  <si>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</si>
  <si>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</si>
  <si>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</si>
  <si>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</si>
  <si>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</si>
  <si>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</si>
  <si>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</si>
  <si>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</si>
  <si>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</si>
  <si>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</si>
  <si>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</si>
  <si>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</si>
  <si>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</si>
  <si>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</si>
  <si>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</si>
  <si>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</si>
  <si>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</si>
  <si>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</si>
  <si>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</si>
  <si>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</si>
  <si>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</si>
  <si>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</si>
  <si>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</si>
  <si>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</si>
  <si>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</si>
  <si>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</si>
  <si>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</si>
  <si>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</si>
  <si>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</si>
  <si>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</si>
  <si>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</si>
  <si>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</si>
  <si>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</si>
  <si>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</si>
  <si>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</si>
  <si>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</si>
  <si>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</si>
  <si>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</si>
  <si>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</si>
  <si>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</si>
  <si>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</si>
  <si>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</si>
  <si>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</si>
  <si>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</si>
  <si>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</si>
  <si>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</si>
  <si>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</si>
  <si>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</si>
  <si>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</si>
  <si>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</si>
  <si>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</si>
  <si>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</si>
  <si>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</si>
  <si>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</si>
  <si>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</si>
  <si>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</si>
  <si>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</si>
  <si>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</si>
  <si>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</si>
  <si>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</si>
  <si>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</si>
  <si>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</si>
  <si>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</si>
  <si>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</si>
  <si>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</si>
  <si>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</si>
  <si>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</si>
  <si>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</si>
  <si>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</si>
  <si>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</si>
  <si>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</si>
  <si>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</si>
  <si>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</si>
  <si>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</si>
  <si>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</si>
  <si>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</si>
  <si>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</si>
  <si>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</si>
  <si>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</si>
  <si>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</si>
  <si>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</si>
  <si>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</si>
  <si>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</si>
  <si>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</si>
  <si>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</si>
  <si>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</si>
  <si>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</si>
  <si>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</si>
  <si>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</si>
  <si>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</si>
  <si>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</si>
  <si>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</si>
  <si>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</si>
  <si>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</si>
  <si>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</si>
  <si>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</si>
  <si>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</si>
  <si>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</si>
  <si>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</si>
  <si>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</si>
  <si>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</si>
  <si>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</si>
  <si>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</si>
  <si>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</si>
  <si>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</si>
  <si>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</si>
  <si>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</si>
  <si>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</si>
  <si>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</si>
  <si>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</si>
  <si>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</si>
  <si>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</si>
  <si>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</si>
  <si>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</si>
  <si>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</si>
  <si>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</si>
  <si>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</si>
  <si>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</si>
  <si>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</si>
  <si>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</si>
  <si>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</si>
  <si>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</si>
  <si>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</si>
  <si>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</si>
  <si>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</si>
  <si>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</si>
  <si>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</si>
  <si>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</si>
  <si>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</si>
  <si>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</si>
  <si>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</si>
  <si>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</si>
  <si>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</si>
  <si>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</si>
  <si>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</si>
  <si>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</si>
  <si>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</si>
  <si>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</si>
  <si>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</si>
  <si>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</si>
  <si>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</si>
  <si>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</si>
  <si>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</si>
  <si>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</si>
  <si>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</si>
  <si>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</si>
  <si>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</si>
  <si>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</si>
  <si>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</si>
  <si>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</si>
  <si>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</si>
  <si>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</si>
  <si>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</si>
  <si>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</si>
  <si>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</si>
  <si>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</si>
  <si>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</si>
  <si>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</si>
  <si>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</si>
  <si>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</si>
  <si>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</si>
  <si>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</si>
  <si>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</si>
  <si>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</si>
  <si>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</si>
  <si>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</si>
  <si>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</si>
  <si>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</si>
  <si>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</si>
  <si>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</si>
  <si>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</si>
  <si>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</si>
  <si>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</si>
  <si>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</si>
  <si>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</si>
  <si>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</si>
  <si>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</si>
  <si>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</si>
  <si>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</si>
  <si>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</si>
  <si>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</si>
  <si>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</si>
  <si>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</si>
  <si>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</si>
  <si>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</si>
  <si>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</si>
  <si>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</si>
  <si>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</si>
  <si>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</si>
  <si>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</si>
  <si>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</si>
  <si>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</si>
  <si>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</si>
  <si>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</si>
  <si>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</si>
  <si>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</si>
  <si>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</si>
  <si>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</si>
  <si>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</si>
  <si>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</si>
  <si>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</si>
  <si>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</si>
  <si>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</si>
  <si>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</si>
  <si>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</si>
  <si>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</si>
  <si>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</si>
  <si>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</si>
  <si>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</si>
  <si>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</si>
  <si>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</si>
  <si>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</si>
  <si>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</si>
  <si>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</si>
  <si>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</si>
  <si>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</si>
  <si>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</si>
  <si>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</si>
  <si>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</si>
  <si>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</si>
  <si>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</si>
  <si>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</si>
  <si>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</si>
  <si>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</si>
  <si>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</si>
  <si>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</si>
  <si>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</si>
  <si>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</si>
  <si>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</si>
  <si>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</si>
  <si>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</si>
  <si>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</si>
  <si>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</si>
  <si>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</si>
  <si>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</si>
  <si>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</si>
  <si>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</si>
  <si>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</si>
  <si>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</si>
  <si>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</si>
  <si>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</si>
  <si>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</si>
  <si>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</si>
  <si>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</si>
  <si>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</si>
  <si>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</si>
  <si>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</si>
  <si>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</si>
  <si>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</si>
  <si>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</si>
  <si>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</si>
  <si>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</si>
  <si>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</si>
  <si>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</si>
  <si>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</si>
  <si>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</si>
  <si>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</si>
  <si>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</si>
  <si>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</si>
  <si>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</si>
  <si>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</si>
  <si>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</si>
  <si>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</si>
  <si>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</si>
  <si>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</si>
  <si>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</si>
  <si>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</si>
  <si>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</si>
  <si>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</si>
  <si>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</si>
  <si>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</si>
  <si>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</si>
  <si>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</si>
  <si>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</si>
  <si>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</si>
  <si>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</si>
  <si>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</si>
  <si>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</si>
  <si>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</si>
  <si>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</si>
  <si>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</si>
  <si>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</si>
  <si>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</si>
  <si>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</si>
  <si>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</si>
  <si>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</si>
  <si>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</si>
  <si>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</si>
  <si>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</si>
  <si>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</si>
  <si>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</si>
  <si>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</si>
  <si>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</si>
  <si>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</si>
  <si>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</si>
  <si>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</si>
  <si>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</si>
  <si>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</si>
  <si>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</si>
  <si>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</si>
  <si>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</si>
  <si>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</si>
  <si>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</si>
  <si>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</si>
  <si>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</si>
  <si>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</si>
  <si>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</si>
  <si>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</si>
  <si>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</si>
  <si>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</si>
  <si>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</si>
  <si>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</si>
  <si>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</si>
  <si>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</si>
  <si>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</si>
  <si>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</si>
  <si>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</si>
  <si>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</si>
  <si>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</si>
  <si>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</si>
  <si>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</si>
  <si>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</si>
  <si>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</si>
  <si>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</si>
  <si>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</si>
  <si>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</si>
  <si>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</si>
  <si>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</si>
  <si>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</si>
  <si>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</si>
  <si>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</si>
  <si>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</si>
  <si>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</si>
  <si>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</si>
  <si>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</si>
  <si>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</si>
  <si>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</si>
  <si>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</si>
  <si>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</si>
  <si>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</si>
  <si>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</si>
  <si>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</si>
  <si>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</si>
  <si>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</si>
  <si>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</si>
  <si>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</si>
  <si>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</si>
  <si>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</si>
  <si>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</si>
  <si>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</si>
  <si>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</si>
  <si>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</si>
  <si>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</si>
  <si>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</si>
  <si>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</si>
  <si>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</si>
  <si>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</si>
  <si>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</si>
  <si>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</si>
  <si>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</si>
  <si>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</si>
  <si>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</si>
  <si>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</si>
  <si>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</si>
  <si>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</si>
  <si>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</si>
  <si>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</si>
  <si>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</si>
  <si>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</si>
  <si>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</si>
  <si>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</si>
  <si>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</si>
  <si>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</si>
  <si>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</si>
  <si>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</si>
  <si>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</si>
  <si>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</si>
  <si>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</si>
  <si>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</si>
  <si>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</si>
  <si>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</si>
  <si>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</si>
  <si>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</si>
  <si>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</si>
  <si>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</si>
  <si>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</si>
  <si>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</si>
  <si>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</si>
  <si>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</si>
  <si>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</si>
  <si>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</si>
  <si>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</si>
  <si>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</si>
  <si>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</si>
  <si>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</si>
  <si>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</si>
  <si>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</si>
  <si>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</si>
  <si>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</si>
  <si>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</si>
  <si>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</si>
  <si>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</si>
  <si>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</si>
  <si>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</si>
  <si>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</si>
  <si>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</si>
  <si>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</si>
  <si>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</si>
  <si>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</si>
  <si>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</si>
  <si>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</si>
  <si>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</si>
  <si>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</si>
  <si>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</si>
  <si>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</si>
  <si>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</si>
  <si>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</si>
  <si>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</si>
  <si>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</si>
  <si>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</si>
  <si>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</si>
  <si>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</si>
  <si>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</si>
  <si>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</si>
  <si>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</si>
  <si>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</si>
  <si>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</si>
  <si>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</si>
  <si>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</si>
  <si>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</si>
  <si>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</si>
  <si>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</si>
  <si>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</si>
  <si>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</si>
  <si>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</si>
  <si>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</si>
  <si>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</si>
  <si>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</si>
  <si>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</si>
  <si>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</si>
  <si>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</si>
  <si>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</si>
  <si>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</si>
  <si>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</si>
  <si>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</si>
  <si>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</si>
  <si>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</si>
  <si>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</si>
  <si>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</si>
  <si>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</si>
  <si>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</si>
  <si>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</si>
  <si>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</si>
  <si>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</si>
  <si>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</si>
  <si>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</si>
  <si>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</si>
  <si>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</si>
  <si>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</si>
  <si>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</si>
  <si>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</si>
  <si>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</si>
  <si>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</si>
  <si>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</si>
  <si>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</si>
  <si>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</si>
  <si>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</si>
  <si>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</si>
  <si>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</si>
  <si>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</si>
  <si>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</si>
  <si>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</si>
  <si>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</si>
  <si>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</si>
  <si>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</si>
  <si>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</si>
  <si>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</si>
  <si>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</si>
  <si>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</si>
  <si>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</si>
  <si>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</si>
  <si>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</si>
  <si>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</si>
  <si>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</si>
  <si>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</si>
  <si>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</si>
  <si>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</si>
  <si>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</si>
  <si>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</si>
  <si>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</si>
  <si>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</si>
  <si>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</si>
  <si>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</si>
  <si>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</si>
  <si>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</si>
  <si>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</si>
  <si>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</si>
  <si>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</si>
  <si>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</si>
  <si>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</si>
  <si>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</si>
  <si>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</si>
  <si>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</si>
  <si>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</si>
  <si>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</si>
  <si>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</si>
  <si>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</si>
  <si>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</si>
  <si>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</si>
  <si>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</si>
  <si>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</si>
  <si>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</si>
  <si>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</si>
  <si>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</si>
  <si>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</si>
  <si>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</si>
  <si>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</si>
  <si>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</si>
  <si>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</si>
  <si>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</si>
  <si>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</si>
  <si>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</si>
  <si>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</si>
  <si>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</si>
  <si>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</si>
  <si>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</si>
  <si>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</si>
  <si>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</si>
  <si>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</si>
  <si>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</si>
  <si>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</si>
  <si>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</si>
  <si>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</si>
  <si>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</si>
  <si>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</si>
  <si>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</si>
  <si>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</si>
  <si>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</si>
  <si>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</si>
  <si>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</si>
  <si>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</si>
  <si>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</si>
  <si>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</si>
  <si>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</si>
  <si>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</si>
  <si>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</si>
  <si>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</si>
  <si>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</si>
  <si>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</si>
  <si>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</si>
  <si>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</si>
  <si>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</si>
  <si>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</si>
  <si>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</si>
  <si>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</si>
  <si>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</si>
  <si>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</si>
  <si>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</si>
  <si>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</si>
  <si>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</si>
  <si>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</si>
  <si>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</si>
  <si>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</si>
  <si>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</si>
  <si>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</si>
  <si>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</si>
  <si>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</si>
  <si>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</si>
  <si>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</si>
  <si>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</si>
  <si>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</si>
  <si>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</si>
  <si>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</si>
  <si>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</si>
  <si>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</si>
  <si>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</si>
  <si>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</si>
  <si>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</si>
  <si>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</si>
  <si>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</si>
  <si>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</si>
  <si>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</si>
  <si>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</si>
  <si>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</si>
  <si>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</si>
  <si>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</si>
  <si>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</si>
  <si>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</si>
  <si>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</si>
  <si>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</si>
  <si>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</si>
  <si>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</si>
  <si>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</si>
  <si>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</si>
  <si>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</si>
  <si>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</si>
  <si>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</si>
  <si>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</si>
  <si>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</si>
  <si>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</si>
  <si>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</si>
  <si>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</si>
  <si>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</si>
  <si>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</si>
  <si>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</si>
  <si>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</si>
  <si>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</si>
  <si>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</si>
  <si>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</si>
  <si>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</si>
  <si>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</si>
  <si>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</si>
  <si>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</si>
  <si>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</si>
  <si>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</si>
  <si>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</si>
  <si>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</si>
  <si>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</si>
  <si>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</si>
  <si>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</si>
  <si>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</si>
  <si>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</si>
  <si>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</si>
  <si>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</si>
  <si>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</si>
  <si>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</si>
  <si>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</si>
  <si>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</si>
  <si>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</si>
  <si>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</si>
  <si>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</si>
  <si>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</si>
  <si>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</si>
  <si>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</si>
  <si>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</si>
  <si>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</si>
  <si>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</si>
  <si>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</si>
  <si>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</si>
  <si>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</si>
  <si>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</si>
  <si>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</si>
  <si>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</si>
  <si>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</si>
  <si>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</si>
  <si>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</si>
  <si>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</si>
  <si>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</si>
  <si>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</si>
  <si>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</si>
  <si>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</si>
  <si>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</si>
  <si>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</si>
  <si>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</si>
  <si>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</si>
  <si>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</si>
  <si>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</si>
  <si>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</si>
  <si>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</si>
  <si>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</si>
  <si>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</si>
  <si>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</si>
  <si>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</si>
  <si>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</si>
  <si>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</si>
  <si>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</si>
  <si>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</si>
  <si>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</si>
  <si>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</si>
  <si>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</si>
  <si>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</si>
  <si>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</si>
  <si>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</si>
  <si>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</si>
  <si>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</si>
  <si>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</si>
  <si>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</si>
  <si>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</si>
  <si>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</si>
  <si>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</si>
  <si>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</si>
  <si>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</si>
  <si>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</si>
  <si>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</si>
  <si>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</si>
  <si>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</si>
  <si>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</si>
  <si>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</si>
  <si>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</si>
  <si>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</si>
  <si>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</si>
  <si>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</si>
  <si>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</si>
  <si>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</si>
  <si>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</si>
  <si>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</si>
  <si>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</si>
  <si>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</si>
  <si>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</si>
  <si>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</si>
  <si>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</si>
  <si>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</si>
  <si>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</si>
  <si>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</si>
  <si>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</si>
  <si>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</si>
  <si>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</si>
  <si>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</si>
  <si>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</si>
  <si>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</si>
  <si>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</si>
  <si>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</si>
  <si>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</si>
  <si>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</si>
  <si>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</si>
  <si>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</si>
  <si>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</si>
  <si>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</si>
  <si>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</si>
  <si>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</si>
  <si>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</si>
  <si>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</si>
  <si>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</si>
  <si>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</si>
  <si>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</si>
  <si>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</si>
  <si>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</si>
  <si>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</si>
  <si>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</si>
  <si>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</si>
  <si>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</si>
  <si>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</si>
  <si>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</si>
  <si>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</si>
  <si>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</si>
  <si>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</si>
  <si>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</si>
  <si>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</si>
  <si>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</si>
  <si>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</si>
  <si>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</si>
  <si>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</si>
  <si>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</si>
  <si>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</si>
  <si>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</si>
  <si>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</si>
  <si>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</si>
  <si>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</si>
  <si>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</si>
  <si>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</si>
  <si>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</si>
  <si>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</si>
  <si>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</si>
  <si>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</si>
  <si>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</si>
  <si>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</si>
  <si>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</si>
  <si>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</si>
  <si>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</si>
  <si>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</si>
  <si>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</si>
  <si>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</si>
  <si>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</si>
  <si>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</si>
  <si>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</si>
  <si>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</si>
  <si>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</si>
  <si>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</si>
  <si>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</si>
  <si>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</si>
  <si>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</si>
  <si>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</si>
  <si>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</si>
  <si>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</si>
  <si>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</si>
  <si>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</si>
  <si>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</si>
  <si>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</si>
  <si>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</si>
  <si>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</si>
  <si>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</si>
  <si>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</si>
  <si>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</si>
  <si>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</si>
  <si>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</si>
  <si>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</si>
  <si>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</si>
  <si>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</si>
  <si>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</si>
  <si>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</si>
  <si>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</si>
  <si>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</si>
  <si>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</si>
  <si>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</si>
  <si>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</si>
  <si>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</si>
  <si>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</si>
  <si>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</si>
  <si>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</si>
  <si>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</si>
  <si>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</si>
  <si>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</si>
  <si>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</si>
  <si>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</si>
  <si>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</si>
  <si>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</si>
  <si>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</si>
  <si>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</si>
  <si>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</si>
  <si>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</si>
  <si>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</si>
  <si>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</si>
  <si>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</si>
  <si>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</si>
  <si>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</si>
  <si>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</si>
  <si>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</si>
  <si>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</si>
  <si>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</si>
  <si>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</si>
  <si>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</si>
  <si>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</si>
  <si>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</si>
  <si>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</si>
  <si>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</si>
  <si>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</si>
  <si>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</si>
  <si>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</si>
  <si>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</si>
  <si>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</si>
  <si>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</si>
  <si>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</si>
  <si>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</si>
  <si>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</si>
  <si>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</si>
  <si>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</si>
  <si>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</si>
  <si>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</si>
  <si>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</si>
  <si>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</si>
  <si>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</si>
  <si>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</si>
  <si>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</si>
  <si>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</si>
  <si>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</si>
  <si>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</si>
  <si>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</si>
  <si>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</si>
  <si>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</si>
  <si>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</si>
  <si>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</si>
  <si>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</si>
  <si>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</si>
  <si>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</si>
  <si>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</si>
  <si>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</si>
  <si>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</si>
  <si>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</si>
  <si>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</si>
  <si>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</si>
  <si>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</si>
  <si>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</si>
  <si>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</si>
  <si>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</si>
  <si>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</si>
  <si>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</si>
  <si>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</si>
  <si>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</si>
  <si>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</si>
  <si>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</si>
  <si>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</si>
  <si>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</si>
  <si>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</si>
  <si>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</si>
  <si>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</si>
  <si>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</si>
  <si>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</si>
  <si>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</si>
  <si>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</si>
  <si>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</si>
  <si>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</si>
  <si>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</si>
  <si>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</si>
  <si>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</si>
  <si>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</si>
  <si>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</si>
  <si>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</si>
  <si>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</si>
  <si>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</si>
  <si>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</si>
  <si>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</si>
  <si>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</si>
  <si>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</si>
  <si>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</si>
  <si>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</si>
  <si>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</si>
  <si>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</si>
  <si>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</si>
  <si>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</si>
  <si>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</si>
  <si>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</si>
  <si>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</si>
  <si>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</si>
  <si>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</si>
  <si>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</si>
  <si>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</si>
  <si>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</si>
  <si>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</si>
  <si>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</si>
  <si>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</si>
  <si>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</si>
  <si>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</si>
  <si>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</si>
  <si>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</si>
  <si>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</si>
  <si>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</si>
  <si>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</si>
  <si>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</si>
  <si>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</si>
  <si>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</si>
  <si>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</si>
  <si>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</si>
  <si>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</si>
  <si>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</si>
  <si>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</si>
  <si>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</si>
  <si>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</si>
  <si>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</si>
  <si>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</si>
  <si>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</si>
  <si>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</si>
  <si>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</si>
  <si>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</si>
  <si>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</si>
  <si>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</si>
  <si>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</si>
  <si>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</si>
  <si>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</si>
  <si>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</si>
  <si>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</si>
  <si>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</si>
  <si>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</si>
  <si>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</si>
  <si>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</si>
  <si>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</si>
  <si>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</si>
  <si>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</si>
  <si>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</si>
  <si>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</si>
  <si>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</si>
  <si>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</si>
  <si>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</si>
  <si>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</si>
  <si>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</si>
  <si>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</si>
  <si>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</si>
  <si>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</si>
  <si>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</si>
  <si>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</si>
  <si>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</si>
  <si>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</si>
  <si>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</si>
  <si>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</si>
  <si>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</si>
  <si>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</si>
  <si>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</si>
  <si>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</si>
  <si>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</si>
  <si>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</si>
  <si>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</si>
  <si>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</si>
  <si>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</si>
  <si>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</si>
  <si>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</si>
  <si>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</si>
  <si>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</si>
  <si>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</si>
  <si>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</si>
  <si>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</si>
  <si>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</si>
  <si>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</si>
  <si>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</si>
  <si>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</si>
  <si>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</si>
  <si>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</si>
  <si>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</si>
  <si>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</si>
  <si>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</si>
  <si>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</si>
  <si>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</si>
  <si>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</si>
  <si>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</si>
  <si>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</si>
  <si>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</si>
  <si>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</si>
  <si>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</si>
  <si>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</si>
  <si>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</si>
  <si>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</si>
  <si>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</si>
  <si>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</si>
  <si>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</si>
  <si>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</si>
  <si>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</si>
  <si>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</si>
  <si>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</si>
  <si>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</si>
  <si>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</si>
  <si>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</si>
  <si>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</si>
  <si>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</si>
  <si>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</si>
  <si>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</si>
  <si>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</si>
  <si>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</si>
  <si>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</si>
  <si>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</si>
  <si>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</si>
  <si>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</si>
  <si>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</si>
  <si>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</si>
  <si>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</si>
  <si>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</si>
  <si>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</si>
  <si>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</si>
  <si>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</si>
  <si>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</si>
  <si>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</si>
  <si>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</si>
  <si>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</si>
  <si>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</si>
  <si>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</si>
  <si>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</si>
  <si>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</si>
  <si>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</si>
  <si>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</si>
  <si>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</si>
  <si>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</si>
  <si>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</si>
  <si>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</si>
  <si>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</si>
  <si>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</si>
  <si>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</si>
  <si>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</si>
  <si>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</si>
  <si>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</si>
  <si>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</si>
  <si>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</si>
  <si>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</si>
  <si>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</si>
  <si>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</si>
  <si>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</si>
  <si>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</si>
  <si>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</si>
  <si>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</si>
  <si>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</si>
  <si>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</si>
  <si>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</si>
  <si>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</si>
  <si>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</si>
  <si>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</si>
  <si>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</si>
  <si>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</si>
  <si>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</si>
  <si>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</si>
  <si>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</si>
  <si>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</si>
  <si>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</si>
  <si>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</si>
  <si>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</si>
  <si>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</si>
  <si>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</si>
  <si>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</si>
  <si>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</si>
  <si>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</si>
  <si>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</si>
  <si>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</si>
  <si>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</si>
  <si>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</si>
  <si>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</si>
  <si>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</si>
  <si>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</si>
  <si>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</si>
  <si>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</si>
  <si>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</si>
  <si>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</si>
  <si>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</si>
  <si>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</si>
  <si>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</si>
  <si>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</si>
  <si>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</si>
  <si>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</si>
  <si>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</si>
  <si>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</si>
  <si>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</si>
  <si>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</si>
  <si>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</si>
  <si>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</si>
  <si>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</si>
  <si>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</si>
  <si>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</si>
  <si>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</si>
  <si>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</si>
  <si>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</si>
  <si>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</si>
  <si>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</si>
  <si>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</si>
  <si>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</si>
  <si>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</si>
  <si>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</si>
  <si>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</si>
  <si>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</si>
  <si>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</si>
  <si>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</si>
  <si>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</si>
  <si>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</si>
  <si>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</si>
  <si>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</si>
  <si>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</si>
  <si>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</si>
  <si>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</si>
  <si>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</si>
  <si>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</si>
  <si>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</si>
  <si>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</si>
  <si>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</si>
  <si>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</si>
  <si>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</si>
  <si>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</si>
  <si>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</si>
  <si>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</si>
  <si>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</si>
  <si>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</si>
  <si>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</si>
  <si>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</si>
  <si>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</si>
  <si>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</si>
  <si>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</si>
  <si>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</si>
  <si>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</si>
  <si>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</si>
  <si>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</si>
  <si>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</si>
  <si>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</si>
  <si>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</si>
  <si>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</si>
  <si>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</si>
  <si>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</si>
  <si>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</si>
  <si>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</si>
  <si>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</si>
  <si>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</si>
  <si>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</si>
  <si>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</si>
  <si>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</si>
  <si>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</si>
  <si>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</si>
  <si>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</si>
  <si>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</si>
  <si>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</si>
  <si>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</si>
  <si>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</si>
  <si>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</si>
  <si>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</si>
  <si>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</si>
  <si>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</si>
  <si>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</si>
  <si>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</si>
  <si>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</si>
  <si>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</si>
  <si>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</si>
  <si>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</si>
  <si>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</si>
  <si>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</si>
  <si>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</si>
  <si>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</si>
  <si>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</si>
  <si>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</si>
  <si>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</si>
  <si>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</si>
  <si>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</si>
  <si>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</si>
  <si>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</si>
  <si>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</si>
  <si>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</si>
  <si>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</si>
  <si>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</si>
  <si>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</si>
  <si>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</si>
  <si>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</si>
  <si>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</si>
  <si>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</si>
  <si>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</si>
  <si>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</si>
  <si>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</si>
  <si>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</si>
  <si>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</si>
  <si>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</si>
  <si>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</si>
  <si>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</si>
  <si>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</si>
  <si>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</si>
  <si>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</si>
  <si>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</si>
  <si>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</si>
  <si>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</si>
  <si>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</si>
  <si>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</si>
  <si>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</si>
  <si>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</si>
  <si>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</si>
  <si>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</si>
  <si>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</si>
  <si>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</si>
  <si>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</si>
  <si>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</si>
  <si>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</si>
  <si>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</si>
  <si>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</si>
  <si>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</si>
  <si>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</si>
  <si>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</si>
  <si>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</si>
  <si>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</si>
  <si>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</si>
  <si>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</si>
  <si>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</si>
  <si>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</si>
  <si>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</si>
  <si>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</si>
  <si>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</si>
  <si>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</si>
  <si>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</si>
  <si>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</si>
  <si>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</si>
  <si>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</si>
  <si>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</si>
  <si>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</si>
  <si>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</si>
  <si>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</si>
  <si>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</si>
  <si>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</si>
  <si>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</si>
  <si>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</si>
  <si>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</si>
  <si>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</si>
  <si>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</si>
  <si>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</si>
  <si>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</si>
  <si>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</si>
  <si>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</si>
  <si>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</si>
  <si>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</si>
  <si>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</si>
  <si>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</si>
  <si>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</si>
  <si>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</si>
  <si>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</si>
  <si>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</si>
  <si>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</si>
  <si>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</si>
  <si>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</si>
  <si>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</si>
  <si>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</si>
  <si>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</si>
  <si>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</si>
  <si>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</si>
  <si>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</si>
  <si>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</si>
  <si>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</si>
  <si>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</si>
  <si>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</si>
  <si>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</si>
  <si>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</si>
  <si>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</si>
  <si>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</si>
  <si>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</si>
  <si>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</si>
  <si>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</si>
  <si>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</si>
  <si>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</si>
  <si>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</si>
  <si>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</si>
  <si>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</si>
  <si>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</si>
  <si>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</si>
  <si>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</si>
  <si>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</si>
  <si>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</si>
  <si>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</si>
  <si>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</si>
  <si>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</si>
  <si>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</si>
  <si>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</si>
  <si>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</si>
  <si>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</si>
  <si>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</si>
  <si>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</si>
  <si>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</si>
  <si>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</si>
  <si>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</si>
  <si>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</si>
  <si>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</si>
  <si>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</si>
  <si>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</si>
  <si>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</si>
  <si>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</si>
  <si>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</si>
  <si>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</si>
  <si>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</si>
  <si>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</si>
  <si>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</si>
  <si>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</si>
  <si>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</si>
  <si>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</si>
  <si>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</si>
  <si>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</si>
  <si>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</si>
  <si>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</si>
  <si>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</si>
  <si>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</si>
  <si>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</si>
  <si>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</si>
  <si>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</si>
  <si>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</si>
  <si>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</si>
  <si>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</si>
  <si>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</si>
  <si>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</si>
  <si>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</si>
  <si>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</si>
  <si>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</si>
  <si>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</si>
  <si>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</si>
  <si>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</si>
  <si>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</si>
  <si>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</si>
  <si>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</si>
  <si>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</si>
  <si>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</si>
  <si>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</si>
  <si>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</si>
  <si>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</si>
  <si>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</si>
  <si>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</si>
  <si>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</si>
  <si>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</si>
  <si>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</si>
  <si>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</si>
  <si>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</si>
  <si>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</si>
  <si>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</si>
  <si>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</si>
  <si>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</si>
  <si>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</si>
  <si>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</si>
  <si>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</si>
  <si>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</si>
  <si>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</si>
  <si>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</si>
  <si>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</si>
  <si>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</si>
  <si>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</si>
  <si>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</si>
  <si>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</si>
  <si>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</si>
  <si>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</si>
  <si>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</si>
  <si>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</si>
  <si>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</si>
  <si>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</si>
  <si>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</si>
  <si>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</si>
  <si>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</si>
  <si>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</si>
  <si>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</si>
  <si>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</si>
  <si>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</si>
  <si>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</si>
  <si>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</si>
  <si>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</si>
  <si>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</si>
  <si>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</si>
  <si>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</si>
  <si>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</si>
  <si>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</si>
  <si>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</si>
  <si>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</si>
  <si>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</si>
  <si>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</si>
  <si>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</si>
  <si>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</si>
  <si>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</si>
  <si>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</si>
  <si>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</si>
  <si>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</si>
  <si>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</si>
  <si>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</si>
  <si>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</si>
  <si>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</si>
  <si>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</si>
  <si>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</si>
  <si>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</si>
  <si>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</si>
  <si>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</si>
  <si>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</si>
  <si>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</si>
  <si>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</si>
  <si>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</si>
  <si>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</si>
  <si>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</si>
  <si>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</si>
  <si>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</si>
  <si>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</si>
  <si>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</si>
  <si>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</si>
  <si>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</si>
  <si>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</si>
  <si>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</si>
  <si>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</si>
  <si>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</si>
  <si>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</si>
  <si>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</si>
  <si>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</si>
  <si>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</si>
  <si>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</si>
  <si>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</si>
  <si>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</si>
  <si>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</si>
  <si>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</si>
  <si>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</si>
  <si>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</si>
  <si>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</si>
  <si>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</si>
  <si>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</si>
  <si>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</si>
  <si>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</si>
  <si>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</si>
  <si>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</si>
  <si>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</si>
  <si>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</si>
  <si>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</si>
  <si>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</si>
  <si>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</si>
  <si>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</si>
  <si>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</si>
  <si>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</si>
  <si>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</si>
  <si>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</si>
  <si>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</si>
  <si>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</si>
  <si>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</si>
  <si>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</si>
  <si>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</si>
  <si>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</si>
  <si>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</si>
  <si>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</si>
  <si>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</si>
  <si>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</si>
  <si>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</si>
  <si>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</si>
  <si>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</si>
  <si>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</si>
  <si>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</si>
  <si>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</si>
  <si>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</si>
  <si>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</si>
  <si>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</si>
  <si>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</si>
  <si>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</si>
  <si>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</si>
  <si>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</si>
  <si>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</si>
  <si>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</si>
  <si>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</si>
  <si>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</si>
  <si>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</si>
  <si>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</si>
  <si>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</si>
  <si>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</si>
  <si>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</si>
  <si>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</si>
  <si>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</si>
  <si>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</si>
  <si>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</si>
  <si>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</si>
  <si>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</si>
  <si>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</si>
  <si>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</si>
  <si>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</si>
  <si>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</si>
  <si>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</si>
  <si>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</si>
  <si>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</si>
  <si>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</si>
  <si>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</si>
  <si>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</si>
  <si>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</si>
  <si>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</si>
  <si>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</si>
  <si>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</si>
  <si>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</si>
  <si>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</si>
  <si>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</si>
  <si>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</si>
  <si>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</si>
  <si>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</si>
  <si>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</si>
  <si>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</si>
  <si>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</si>
  <si>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</si>
  <si>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</si>
  <si>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</si>
  <si>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</si>
  <si>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</si>
  <si>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</si>
  <si>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</si>
  <si>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</si>
  <si>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</si>
  <si>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</si>
  <si>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</si>
  <si>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</si>
  <si>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</si>
  <si>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</si>
  <si>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</si>
  <si>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</si>
  <si>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</si>
  <si>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</si>
  <si>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</si>
  <si>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</si>
  <si>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</si>
  <si>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</si>
  <si>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</si>
  <si>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</si>
  <si>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</si>
  <si>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</si>
  <si>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</si>
  <si>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</si>
  <si>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</si>
  <si>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</si>
  <si>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</si>
  <si>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</si>
  <si>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</si>
  <si>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</si>
  <si>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</si>
  <si>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</si>
  <si>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</si>
  <si>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</si>
  <si>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</si>
  <si>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</si>
  <si>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</si>
  <si>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</si>
  <si>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</si>
  <si>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</si>
  <si>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</si>
  <si>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</si>
  <si>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</si>
  <si>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</si>
  <si>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</si>
  <si>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</si>
  <si>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</si>
  <si>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</si>
  <si>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</si>
  <si>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</si>
  <si>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</si>
  <si>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</si>
  <si>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</si>
  <si>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</si>
  <si>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</si>
  <si>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</si>
  <si>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</si>
  <si>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</si>
  <si>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</si>
  <si>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</si>
  <si>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</si>
  <si>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</si>
  <si>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</si>
  <si>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</si>
  <si>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</si>
  <si>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</si>
  <si>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</si>
  <si>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</si>
  <si>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</si>
  <si>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</si>
  <si>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</si>
  <si>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</si>
  <si>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</si>
  <si>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</si>
  <si>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</si>
  <si>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</si>
  <si>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</si>
  <si>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</si>
  <si>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</si>
  <si>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</si>
  <si>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</si>
  <si>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</si>
  <si>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</si>
  <si>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</si>
  <si>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</si>
  <si>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</si>
  <si>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</si>
  <si>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</si>
  <si>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</si>
  <si>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</si>
  <si>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</si>
  <si>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</si>
  <si>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</si>
  <si>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</si>
  <si>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</si>
  <si>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</si>
  <si>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</si>
  <si>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</si>
  <si>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</si>
  <si>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</si>
  <si>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</si>
  <si>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</si>
  <si>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</si>
  <si>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</si>
  <si>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</si>
  <si>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</si>
  <si>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</si>
  <si>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</si>
  <si>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</si>
  <si>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</si>
  <si>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</si>
  <si>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</si>
  <si>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</si>
  <si>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</si>
  <si>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</si>
  <si>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</si>
  <si>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</si>
  <si>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</si>
  <si>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</si>
  <si>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</si>
  <si>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</si>
  <si>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</si>
  <si>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</si>
  <si>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</si>
  <si>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</si>
  <si>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</si>
  <si>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</si>
  <si>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</si>
  <si>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</si>
  <si>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</si>
  <si>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</si>
  <si>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</si>
  <si>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</si>
  <si>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</si>
  <si>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</si>
  <si>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</si>
  <si>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</si>
  <si>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</si>
  <si>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</si>
  <si>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</si>
  <si>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</si>
  <si>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</si>
  <si>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</si>
  <si>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</si>
  <si>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</si>
  <si>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</si>
  <si>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</si>
  <si>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</si>
  <si>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</si>
  <si>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</si>
  <si>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</si>
  <si>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</si>
  <si>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</si>
  <si>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</si>
  <si>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</si>
  <si>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</si>
  <si>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</si>
  <si>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</si>
  <si>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</si>
  <si>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</si>
  <si>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</si>
  <si>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</si>
  <si>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</si>
  <si>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</si>
  <si>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</si>
  <si>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</si>
  <si>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</si>
  <si>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</si>
  <si>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</si>
  <si>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</si>
  <si>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</si>
  <si>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</si>
  <si>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</si>
  <si>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</si>
  <si>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</si>
  <si>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</si>
  <si>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</si>
  <si>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</si>
  <si>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</si>
  <si>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</si>
  <si>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</si>
  <si>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</si>
  <si>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</si>
  <si>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</si>
  <si>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</si>
  <si>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</si>
  <si>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</si>
  <si>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</si>
  <si>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</si>
  <si>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</si>
  <si>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</si>
  <si>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</si>
  <si>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</si>
  <si>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</si>
  <si>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</si>
  <si>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</si>
  <si>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</si>
  <si>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</si>
  <si>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</si>
  <si>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</si>
  <si>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</si>
  <si>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</si>
  <si>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</si>
  <si>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</si>
  <si>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</si>
  <si>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</si>
  <si>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</si>
  <si>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</si>
  <si>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</si>
  <si>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</si>
  <si>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</si>
  <si>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</si>
  <si>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</si>
  <si>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</si>
  <si>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</si>
  <si>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</si>
  <si>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</si>
  <si>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</si>
  <si>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</si>
  <si>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</si>
  <si>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</si>
  <si>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</si>
  <si>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</si>
  <si>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</si>
  <si>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</si>
  <si>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</si>
  <si>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</si>
  <si>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</si>
  <si>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</si>
  <si>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</si>
  <si>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</si>
  <si>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</si>
  <si>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</si>
  <si>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</si>
  <si>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</si>
  <si>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</si>
  <si>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</si>
  <si>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</si>
  <si>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</si>
  <si>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</si>
  <si>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</si>
  <si>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</si>
  <si>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</si>
  <si>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</si>
  <si>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</si>
  <si>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</si>
  <si>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</si>
  <si>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</si>
  <si>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</si>
  <si>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</si>
  <si>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</si>
  <si>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</si>
  <si>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</si>
  <si>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</si>
  <si>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</si>
  <si>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</si>
  <si>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</si>
  <si>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</si>
  <si>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</si>
  <si>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</si>
  <si>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</si>
  <si>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</si>
  <si>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</si>
  <si>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</si>
  <si>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</si>
  <si>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</si>
  <si>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</si>
  <si>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</si>
  <si>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</si>
  <si>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</si>
  <si>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</si>
  <si>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</si>
  <si>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</si>
  <si>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</si>
  <si>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</si>
  <si>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</si>
  <si>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</si>
  <si>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</si>
  <si>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</si>
  <si>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</si>
  <si>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</si>
  <si>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</si>
  <si>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</si>
  <si>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</si>
  <si>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</si>
  <si>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</si>
  <si>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</si>
  <si>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</si>
  <si>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</si>
  <si>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</si>
  <si>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</si>
  <si>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</si>
  <si>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</si>
  <si>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</si>
  <si>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</si>
  <si>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</si>
  <si>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</si>
  <si>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</si>
  <si>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</si>
  <si>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</si>
  <si>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</si>
  <si>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</si>
  <si>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</si>
  <si>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</si>
  <si>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</si>
  <si>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</si>
  <si>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</si>
  <si>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</si>
  <si>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</si>
  <si>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</si>
  <si>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</si>
  <si>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</si>
  <si>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</si>
  <si>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</si>
  <si>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</si>
  <si>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</si>
  <si>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</si>
  <si>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</si>
  <si>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</si>
  <si>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</si>
  <si>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</si>
  <si>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</si>
  <si>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</si>
  <si>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</si>
  <si>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</si>
  <si>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</si>
  <si>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</si>
  <si>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</si>
  <si>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</si>
  <si>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</si>
  <si>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</si>
  <si>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</si>
  <si>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</si>
  <si>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</si>
  <si>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</si>
  <si>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</si>
  <si>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</si>
  <si>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</si>
  <si>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</si>
  <si>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</si>
  <si>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</si>
  <si>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</si>
  <si>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</si>
  <si>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</si>
  <si>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</si>
  <si>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</si>
  <si>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</si>
  <si>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</si>
  <si>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</si>
  <si>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</si>
  <si>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</si>
  <si>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</si>
  <si>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</si>
  <si>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</si>
  <si>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</si>
  <si>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</si>
  <si>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</si>
  <si>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</si>
  <si>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</si>
  <si>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</si>
  <si>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</si>
  <si>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</si>
  <si>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</si>
  <si>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</si>
  <si>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</si>
  <si>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</si>
  <si>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</si>
  <si>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</si>
  <si>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</si>
  <si>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</si>
  <si>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</si>
  <si>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</si>
  <si>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</si>
  <si>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</si>
  <si>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</si>
  <si>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</si>
  <si>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</si>
  <si>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</si>
  <si>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</si>
  <si>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</si>
  <si>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</si>
  <si>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</si>
  <si>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</si>
  <si>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</si>
  <si>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</si>
  <si>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</si>
  <si>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</si>
  <si>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</si>
  <si>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</si>
  <si>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</si>
  <si>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</si>
  <si>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</si>
  <si>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</si>
  <si>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</si>
  <si>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</si>
  <si>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</si>
  <si>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</si>
  <si>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</si>
  <si>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</si>
  <si>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</si>
  <si>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</si>
  <si>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</si>
  <si>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</si>
  <si>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</si>
  <si>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</si>
  <si>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</si>
  <si>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</si>
  <si>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</si>
  <si>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</si>
  <si>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</si>
  <si>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</si>
  <si>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</si>
  <si>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</si>
  <si>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</si>
  <si>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</si>
  <si>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</si>
  <si>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</si>
  <si>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</si>
  <si>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</si>
  <si>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</si>
  <si>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</si>
  <si>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</si>
  <si>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</si>
  <si>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</si>
  <si>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</si>
  <si>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</si>
  <si>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</si>
  <si>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</si>
  <si>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</si>
  <si>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</si>
  <si>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</si>
  <si>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</si>
  <si>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</si>
  <si>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</si>
  <si>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</si>
  <si>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</si>
  <si>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</si>
  <si>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</si>
  <si>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</si>
  <si>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</si>
  <si>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</si>
  <si>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</si>
  <si>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</si>
  <si>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</si>
  <si>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</si>
  <si>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</si>
  <si>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</si>
  <si>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</si>
  <si>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</si>
  <si>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</si>
  <si>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</si>
  <si>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</si>
  <si>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</si>
  <si>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</si>
  <si>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</si>
  <si>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</si>
  <si>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</si>
  <si>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</si>
  <si>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</si>
  <si>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</si>
  <si>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</si>
  <si>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</si>
  <si>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</si>
  <si>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</si>
  <si>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</si>
  <si>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</si>
  <si>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</si>
  <si>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</si>
  <si>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</si>
  <si>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</si>
  <si>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</si>
  <si>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</si>
  <si>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</si>
  <si>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</si>
  <si>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</si>
  <si>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</si>
  <si>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</si>
  <si>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</si>
  <si>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</si>
  <si>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</si>
  <si>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</si>
  <si>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</si>
  <si>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</si>
  <si>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</si>
  <si>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</si>
  <si>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</si>
  <si>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</si>
  <si>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</si>
  <si>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</si>
  <si>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</si>
  <si>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</si>
  <si>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</si>
  <si>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</si>
  <si>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</si>
  <si>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</si>
  <si>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</si>
  <si>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</si>
  <si>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</si>
  <si>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</si>
  <si>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</si>
  <si>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</si>
  <si>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</si>
  <si>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</si>
  <si>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</si>
  <si>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</si>
  <si>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</si>
  <si>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</si>
  <si>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</si>
  <si>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</si>
  <si>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</si>
  <si>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</si>
  <si>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</si>
  <si>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</si>
  <si>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</si>
  <si>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</si>
  <si>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</si>
  <si>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</si>
  <si>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</si>
  <si>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</si>
  <si>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</si>
  <si>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</si>
  <si>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</si>
  <si>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</si>
  <si>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</si>
  <si>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</si>
  <si>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</si>
  <si>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</si>
  <si>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</si>
  <si>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</si>
  <si>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</si>
  <si>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</si>
  <si>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</si>
  <si>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</si>
  <si>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</si>
  <si>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</si>
  <si>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</si>
  <si>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</si>
  <si>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</si>
  <si>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</si>
  <si>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</si>
  <si>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</si>
  <si>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</si>
  <si>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</si>
  <si>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</si>
  <si>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</si>
  <si>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</si>
  <si>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</si>
  <si>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</si>
  <si>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</si>
  <si>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</si>
  <si>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</si>
  <si>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</si>
  <si>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</si>
  <si>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</si>
  <si>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</si>
  <si>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</si>
  <si>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</si>
  <si>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</si>
  <si>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</si>
  <si>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</si>
  <si>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</si>
  <si>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</si>
  <si>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</si>
  <si>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</si>
  <si>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</si>
  <si>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</si>
  <si>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</si>
  <si>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</si>
  <si>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</si>
  <si>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</si>
  <si>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</si>
  <si>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</si>
  <si>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</si>
  <si>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</si>
  <si>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</si>
  <si>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</si>
  <si>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</si>
  <si>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</si>
  <si>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</si>
  <si>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</si>
  <si>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</si>
  <si>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</si>
  <si>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</si>
  <si>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</si>
  <si>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</si>
  <si>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</si>
  <si>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</si>
  <si>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</si>
  <si>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</si>
  <si>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</si>
  <si>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</si>
  <si>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</si>
  <si>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</si>
  <si>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</si>
  <si>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</si>
  <si>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</si>
  <si>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</si>
  <si>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</si>
  <si>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</si>
  <si>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</si>
  <si>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</si>
  <si>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</si>
  <si>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</si>
  <si>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</si>
  <si>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</si>
  <si>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</si>
  <si>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</si>
  <si>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</si>
  <si>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</si>
  <si>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</si>
  <si>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</si>
  <si>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</si>
  <si>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</si>
  <si>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</si>
  <si>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</si>
  <si>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</si>
  <si>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</si>
  <si>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</si>
  <si>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</si>
  <si>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</si>
  <si>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</si>
  <si>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</si>
  <si>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</si>
  <si>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</si>
  <si>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</si>
  <si>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</si>
  <si>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</si>
  <si>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</si>
  <si>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</si>
  <si>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</si>
  <si>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</si>
  <si>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</si>
  <si>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</si>
  <si>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</si>
  <si>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</si>
  <si>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</si>
  <si>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</si>
  <si>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</si>
  <si>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</si>
  <si>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</si>
  <si>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</si>
  <si>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</si>
  <si>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</si>
  <si>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</si>
  <si>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</si>
  <si>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</si>
  <si>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</si>
  <si>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</si>
  <si>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</si>
  <si>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</si>
  <si>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</si>
  <si>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</si>
  <si>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</si>
  <si>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</si>
  <si>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</si>
  <si>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</si>
  <si>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</si>
  <si>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</si>
  <si>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</si>
  <si>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</si>
  <si>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</si>
  <si>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</si>
  <si>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</si>
  <si>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</si>
  <si>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</si>
  <si>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</si>
  <si>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</si>
  <si>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</si>
  <si>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</si>
  <si>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</si>
  <si>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</si>
  <si>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</si>
  <si>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</si>
  <si>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</si>
  <si>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</si>
  <si>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</si>
  <si>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</si>
  <si>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</si>
  <si>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</si>
  <si>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</si>
  <si>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</si>
  <si>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</si>
  <si>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</si>
  <si>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</si>
  <si>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</si>
  <si>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</si>
  <si>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</si>
  <si>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</si>
  <si>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</si>
  <si>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</si>
  <si>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</si>
  <si>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</si>
  <si>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</si>
  <si>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</si>
  <si>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</si>
  <si>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</si>
  <si>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</si>
  <si>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</si>
  <si>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</si>
  <si>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</si>
  <si>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</si>
  <si>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</si>
  <si>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</si>
  <si>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</si>
  <si>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</si>
  <si>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</si>
  <si>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</si>
  <si>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</si>
  <si>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</si>
  <si>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</si>
  <si>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</si>
  <si>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</si>
  <si>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</si>
  <si>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</si>
  <si>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</si>
  <si>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</si>
  <si>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</si>
  <si>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</si>
  <si>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</si>
  <si>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</si>
  <si>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</si>
  <si>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</si>
  <si>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</si>
  <si>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</si>
  <si>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</si>
  <si>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</si>
  <si>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</si>
  <si>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</si>
  <si>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</si>
  <si>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</si>
  <si>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</si>
  <si>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</si>
  <si>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</si>
  <si>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</si>
  <si>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</si>
  <si>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</si>
  <si>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</si>
  <si>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</si>
  <si>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</si>
  <si>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</si>
  <si>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</si>
  <si>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</si>
  <si>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</si>
  <si>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</si>
  <si>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</si>
  <si>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</si>
  <si>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</si>
  <si>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</si>
  <si>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</si>
  <si>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</si>
  <si>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</si>
  <si>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</si>
  <si>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</si>
  <si>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</si>
  <si>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</si>
  <si>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</si>
  <si>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</si>
  <si>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</si>
  <si>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</si>
  <si>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</si>
  <si>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</si>
  <si>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</si>
  <si>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</si>
  <si>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</si>
  <si>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</si>
  <si>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</si>
  <si>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</si>
  <si>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</si>
  <si>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</si>
  <si>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</si>
  <si>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</si>
  <si>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</si>
  <si>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</si>
  <si>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</si>
  <si>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</si>
  <si>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</si>
  <si>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</si>
  <si>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</si>
  <si>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</si>
  <si>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</si>
  <si>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</si>
  <si>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</si>
  <si>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</si>
  <si>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</si>
  <si>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</si>
  <si>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</si>
  <si>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</si>
  <si>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</si>
  <si>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</si>
  <si>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</si>
  <si>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</si>
  <si>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</si>
  <si>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</si>
  <si>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</si>
  <si>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</si>
  <si>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</si>
  <si>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</si>
  <si>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</si>
  <si>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</si>
  <si>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</si>
  <si>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</si>
  <si>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</si>
  <si>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</si>
  <si>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</si>
  <si>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</si>
  <si>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</si>
  <si>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</si>
  <si>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</si>
  <si>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</si>
  <si>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</si>
  <si>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</si>
  <si>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</si>
  <si>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</si>
  <si>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</si>
  <si>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</si>
  <si>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</si>
  <si>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</si>
  <si>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</si>
  <si>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</si>
  <si>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</si>
  <si>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</si>
  <si>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</si>
  <si>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</si>
  <si>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</si>
  <si>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</si>
  <si>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</si>
  <si>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</si>
  <si>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</si>
  <si>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</si>
  <si>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</si>
  <si>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</si>
  <si>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</si>
  <si>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</si>
  <si>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</si>
  <si>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</si>
  <si>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</si>
  <si>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</si>
  <si>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</si>
  <si>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</si>
  <si>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</si>
  <si>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</si>
  <si>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</si>
  <si>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</si>
  <si>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</si>
  <si>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</si>
  <si>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</si>
  <si>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</si>
  <si>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</si>
  <si>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</si>
  <si>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</si>
  <si>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</si>
  <si>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</si>
  <si>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</si>
  <si>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</si>
  <si>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</si>
  <si>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</si>
  <si>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</si>
  <si>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</si>
  <si>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</si>
  <si>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</si>
  <si>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</si>
  <si>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</si>
  <si>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</si>
  <si>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</si>
  <si>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</si>
  <si>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</si>
  <si>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</si>
  <si>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</si>
  <si>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</si>
  <si>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</si>
  <si>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</si>
  <si>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</si>
  <si>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</si>
  <si>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</si>
  <si>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</si>
  <si>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</si>
  <si>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</si>
  <si>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</si>
  <si>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</si>
  <si>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</si>
  <si>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</si>
  <si>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</si>
  <si>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</si>
  <si>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</si>
  <si>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</si>
  <si>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</si>
  <si>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</si>
  <si>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</si>
  <si>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</si>
  <si>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</si>
  <si>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</si>
  <si>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</si>
  <si>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</si>
  <si>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</si>
  <si>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</si>
  <si>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</si>
  <si>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</si>
  <si>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</si>
  <si>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</si>
  <si>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</si>
  <si>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</si>
  <si>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</si>
  <si>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</si>
  <si>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</si>
  <si>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</si>
  <si>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</si>
  <si>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</si>
  <si>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</si>
  <si>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</si>
  <si>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</si>
  <si>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</si>
  <si>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</si>
  <si>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</si>
  <si>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</si>
  <si>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</si>
  <si>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</si>
  <si>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</si>
  <si>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</si>
  <si>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</si>
  <si>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</si>
  <si>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</si>
  <si>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</si>
  <si>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</si>
  <si>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</si>
  <si>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</si>
  <si>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</si>
  <si>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</si>
  <si>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</si>
  <si>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</si>
  <si>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</si>
  <si>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</si>
  <si>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</si>
  <si>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</si>
  <si>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</si>
  <si>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</si>
  <si>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</si>
  <si>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</si>
  <si>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</si>
  <si>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</si>
  <si>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</si>
  <si>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</si>
  <si>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</si>
  <si>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</si>
  <si>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</si>
  <si>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</si>
  <si>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</si>
  <si>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</si>
  <si>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</si>
  <si>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</si>
  <si>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</si>
  <si>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</si>
  <si>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</si>
  <si>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</si>
  <si>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</si>
  <si>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</si>
  <si>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</si>
  <si>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</si>
  <si>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</si>
  <si>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</si>
  <si>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</si>
  <si>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</si>
  <si>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</si>
  <si>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</si>
  <si>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</si>
  <si>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</si>
  <si>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</si>
  <si>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</si>
  <si>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</si>
  <si>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</si>
  <si>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</si>
  <si>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</si>
  <si>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</si>
  <si>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</si>
  <si>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</si>
  <si>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</si>
  <si>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</si>
  <si>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</si>
  <si>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</si>
  <si>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</si>
  <si>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</si>
  <si>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</si>
  <si>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</si>
  <si>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</si>
  <si>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</si>
  <si>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</si>
  <si>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</si>
  <si>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</si>
  <si>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</si>
  <si>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</si>
  <si>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</si>
  <si>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</si>
  <si>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</si>
  <si>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</si>
  <si>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</si>
  <si>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</si>
  <si>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</si>
  <si>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</si>
  <si>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</si>
  <si>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</si>
  <si>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</si>
  <si>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</si>
  <si>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</si>
  <si>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</si>
  <si>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</si>
  <si>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</si>
  <si>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</si>
  <si>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</si>
  <si>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</si>
  <si>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</si>
  <si>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</si>
  <si>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</si>
  <si>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</si>
  <si>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</si>
  <si>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</si>
  <si>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</si>
  <si>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</si>
  <si>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</si>
  <si>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</si>
  <si>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</si>
  <si>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</si>
  <si>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</si>
  <si>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</si>
  <si>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</si>
  <si>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</si>
  <si>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</si>
  <si>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</si>
  <si>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</si>
  <si>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</si>
  <si>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</si>
  <si>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</si>
  <si>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</si>
  <si>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</si>
  <si>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</si>
  <si>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</si>
  <si>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</si>
  <si>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</si>
  <si>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</si>
  <si>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</si>
  <si>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</si>
  <si>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</si>
  <si>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</si>
  <si>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</si>
  <si>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</si>
  <si>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</si>
  <si>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</si>
  <si>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</si>
  <si>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</si>
  <si>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</si>
  <si>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</si>
  <si>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</si>
  <si>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</si>
  <si>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</si>
  <si>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</si>
  <si>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</si>
  <si>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</si>
  <si>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</si>
  <si>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</si>
  <si>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</si>
  <si>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</si>
  <si>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</si>
  <si>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</si>
  <si>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</si>
  <si>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</si>
  <si>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</si>
  <si>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</si>
  <si>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</si>
  <si>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</si>
  <si>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</si>
  <si>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</si>
  <si>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</si>
  <si>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</si>
  <si>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</si>
  <si>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</si>
  <si>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</si>
  <si>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</si>
  <si>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</si>
  <si>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</si>
  <si>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</si>
  <si>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</si>
  <si>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</si>
  <si>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</si>
  <si>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</si>
  <si>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</si>
  <si>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</si>
  <si>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</si>
  <si>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</si>
  <si>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</si>
  <si>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</si>
  <si>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</si>
  <si>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</si>
  <si>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</si>
  <si>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</si>
  <si>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</si>
  <si>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</si>
  <si>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</si>
  <si>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</si>
  <si>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</si>
  <si>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</si>
  <si>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</si>
  <si>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</si>
  <si>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</si>
  <si>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</si>
  <si>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</si>
  <si>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</si>
  <si>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</si>
  <si>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</si>
  <si>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</si>
  <si>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</si>
  <si>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</si>
  <si>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</si>
  <si>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</si>
  <si>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</si>
  <si>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</si>
  <si>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</si>
  <si>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</si>
  <si>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</si>
  <si>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</si>
  <si>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</si>
  <si>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</si>
  <si>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</si>
  <si>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</si>
  <si>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</si>
  <si>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</si>
  <si>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</si>
  <si>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</si>
  <si>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</si>
  <si>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</si>
  <si>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</si>
  <si>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</si>
  <si>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</si>
  <si>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</si>
  <si>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</si>
  <si>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</si>
  <si>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</si>
  <si>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</si>
  <si>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</si>
  <si>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</si>
  <si>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</si>
  <si>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</si>
  <si>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</si>
  <si>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</si>
  <si>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</si>
  <si>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</si>
  <si>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</si>
  <si>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</si>
  <si>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</si>
  <si>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</si>
  <si>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</si>
  <si>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</si>
  <si>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</si>
  <si>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</si>
  <si>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</si>
  <si>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</si>
  <si>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</si>
  <si>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</si>
  <si>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</si>
  <si>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</si>
  <si>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</si>
  <si>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</si>
  <si>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</si>
  <si>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</si>
  <si>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</si>
  <si>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</si>
  <si>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</si>
  <si>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</si>
  <si>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</si>
  <si>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</si>
  <si>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</si>
  <si>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</si>
  <si>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</si>
  <si>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</si>
  <si>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</si>
  <si>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</si>
  <si>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</si>
  <si>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</si>
  <si>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</si>
  <si>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</si>
  <si>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</si>
  <si>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</si>
  <si>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</si>
  <si>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</si>
  <si>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</si>
  <si>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</si>
  <si>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</si>
  <si>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</si>
  <si>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</si>
  <si>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</si>
  <si>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</si>
  <si>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</si>
  <si>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</si>
  <si>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</si>
  <si>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</si>
  <si>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</si>
  <si>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</si>
  <si>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</si>
  <si>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</si>
  <si>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</si>
  <si>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</si>
  <si>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</si>
  <si>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</si>
  <si>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</si>
  <si>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</si>
  <si>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</si>
  <si>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</si>
  <si>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</si>
  <si>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</si>
  <si>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</si>
  <si>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</si>
  <si>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</si>
  <si>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</si>
  <si>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</si>
  <si>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</si>
  <si>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</si>
  <si>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</si>
  <si>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</si>
  <si>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</si>
  <si>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</si>
  <si>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</si>
  <si>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</si>
  <si>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</si>
  <si>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</si>
  <si>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</si>
  <si>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</si>
  <si>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</si>
  <si>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</si>
  <si>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</si>
  <si>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</si>
  <si>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</si>
  <si>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</si>
  <si>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</si>
  <si>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</si>
  <si>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</si>
  <si>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</si>
  <si>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</si>
  <si>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</si>
  <si>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</si>
  <si>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</si>
  <si>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</si>
  <si>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</si>
  <si>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</si>
  <si>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</si>
  <si>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</si>
  <si>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</si>
  <si>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</si>
  <si>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</si>
  <si>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</si>
  <si>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</si>
  <si>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</si>
  <si>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</si>
  <si>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</si>
  <si>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</si>
  <si>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</si>
  <si>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</si>
  <si>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</si>
  <si>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</si>
  <si>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</si>
  <si>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</si>
  <si>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</si>
  <si>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</si>
  <si>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</si>
  <si>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</si>
  <si>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</si>
  <si>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</si>
  <si>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</si>
  <si>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</si>
  <si>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</si>
  <si>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</si>
  <si>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</si>
  <si>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</si>
  <si>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</si>
  <si>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</si>
  <si>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</si>
  <si>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</si>
  <si>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</si>
  <si>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</si>
  <si>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</si>
  <si>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</si>
  <si>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</si>
  <si>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</si>
  <si>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</si>
  <si>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</si>
  <si>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</si>
  <si>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</si>
  <si>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</si>
  <si>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</si>
  <si>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</si>
  <si>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</si>
  <si>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</si>
  <si>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</si>
  <si>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</si>
  <si>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</si>
  <si>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</si>
  <si>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</si>
  <si>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</si>
  <si>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</si>
  <si>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</si>
  <si>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</si>
  <si>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</si>
  <si>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</si>
  <si>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</si>
  <si>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</si>
  <si>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</si>
  <si>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</si>
  <si>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</si>
  <si>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</si>
  <si>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</si>
  <si>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</si>
  <si>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</si>
  <si>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</si>
  <si>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</si>
  <si>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</si>
  <si>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</si>
  <si>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</si>
  <si>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</si>
  <si>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</si>
  <si>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</si>
  <si>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</si>
  <si>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</si>
  <si>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</si>
  <si>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</si>
  <si>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</si>
  <si>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</si>
  <si>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</si>
  <si>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</si>
  <si>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</si>
  <si>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</si>
  <si>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</si>
  <si>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</si>
  <si>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</si>
  <si>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</si>
  <si>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</si>
  <si>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</si>
  <si>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</si>
  <si>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</si>
  <si>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</si>
  <si>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</si>
  <si>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</si>
  <si>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</si>
  <si>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</si>
  <si>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</si>
  <si>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</si>
  <si>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</si>
  <si>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</si>
  <si>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</si>
  <si>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</si>
  <si>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</si>
  <si>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</si>
  <si>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</si>
  <si>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</si>
  <si>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</si>
  <si>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</si>
  <si>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</si>
  <si>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</si>
  <si>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</si>
  <si>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</si>
  <si>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</si>
  <si>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</si>
  <si>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</si>
  <si>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</si>
  <si>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</si>
  <si>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</si>
  <si>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</si>
  <si>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</si>
  <si>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</si>
  <si>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</si>
  <si>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</si>
  <si>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</si>
  <si>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</si>
  <si>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</si>
  <si>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</si>
  <si>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</si>
  <si>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</si>
  <si>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</si>
  <si>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</si>
  <si>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</si>
  <si>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</si>
  <si>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</si>
  <si>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</si>
  <si>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</si>
  <si>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</si>
  <si>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</si>
  <si>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</si>
  <si>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</si>
  <si>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</si>
  <si>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</si>
  <si>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</si>
  <si>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</si>
  <si>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</si>
  <si>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</si>
  <si>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</si>
  <si>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</si>
  <si>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</si>
  <si>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</si>
  <si>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</si>
  <si>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</si>
  <si>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</si>
  <si>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</si>
  <si>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</si>
  <si>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</si>
  <si>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</si>
  <si>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</si>
  <si>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</si>
  <si>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</si>
  <si>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</si>
  <si>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</si>
  <si>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</si>
  <si>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</si>
  <si>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</si>
  <si>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</si>
  <si>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</si>
  <si>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</si>
  <si>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</si>
  <si>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</si>
  <si>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</si>
  <si>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</si>
  <si>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</si>
  <si>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</si>
  <si>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</si>
  <si>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</si>
  <si>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</si>
  <si>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</si>
  <si>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</si>
  <si>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</si>
  <si>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</si>
  <si>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</si>
  <si>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</si>
  <si>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</si>
  <si>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</si>
  <si>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</si>
  <si>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</si>
  <si>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</si>
  <si>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</si>
  <si>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</si>
  <si>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</si>
  <si>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</si>
  <si>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</si>
  <si>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</si>
  <si>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</si>
  <si>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</si>
  <si>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</si>
  <si>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</si>
  <si>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</si>
  <si>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</si>
  <si>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</si>
  <si>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</si>
  <si>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</si>
  <si>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</si>
  <si>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</si>
  <si>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</si>
  <si>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</si>
  <si>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</si>
  <si>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</si>
  <si>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</si>
  <si>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</si>
  <si>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</si>
  <si>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</si>
  <si>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</si>
  <si>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</si>
  <si>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</si>
  <si>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</si>
  <si>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</si>
  <si>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</si>
  <si>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</si>
  <si>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</si>
  <si>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</si>
  <si>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</si>
  <si>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</si>
  <si>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</si>
  <si>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</si>
  <si>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</si>
  <si>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</si>
  <si>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</si>
  <si>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</si>
  <si>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</si>
  <si>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</si>
  <si>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</si>
  <si>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</si>
  <si>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</si>
  <si>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</si>
  <si>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</si>
  <si>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</si>
  <si>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</si>
  <si>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</si>
  <si>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</si>
  <si>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</si>
  <si>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</si>
  <si>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</si>
  <si>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</si>
  <si>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</si>
  <si>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</si>
  <si>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</si>
  <si>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</si>
  <si>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</si>
  <si>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</si>
  <si>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</si>
  <si>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</si>
  <si>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</si>
  <si>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</si>
  <si>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</si>
  <si>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</si>
  <si>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</si>
  <si>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</si>
  <si>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</si>
  <si>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</si>
  <si>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</si>
  <si>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</si>
  <si>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</si>
  <si>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</si>
  <si>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</si>
  <si>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</si>
  <si>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</si>
  <si>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</si>
  <si>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</si>
  <si>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</si>
  <si>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</si>
  <si>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</si>
  <si>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</si>
  <si>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</si>
  <si>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</si>
  <si>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</si>
  <si>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</si>
  <si>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</si>
  <si>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</si>
  <si>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</si>
  <si>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</si>
  <si>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</si>
  <si>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</si>
  <si>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</si>
  <si>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</si>
  <si>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</si>
  <si>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</si>
  <si>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</si>
  <si>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</si>
  <si>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</si>
  <si>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</si>
  <si>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</si>
  <si>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</si>
  <si>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</si>
  <si>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</si>
  <si>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</si>
  <si>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</si>
  <si>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</si>
  <si>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</si>
  <si>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</si>
  <si>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</si>
  <si>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</si>
  <si>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</si>
  <si>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</si>
  <si>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</si>
  <si>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</si>
  <si>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</si>
  <si>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</si>
  <si>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</si>
  <si>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</si>
  <si>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</si>
  <si>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</si>
  <si>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</si>
  <si>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</si>
  <si>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</si>
  <si>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</si>
  <si>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</si>
  <si>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</si>
  <si>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</si>
  <si>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</si>
  <si>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</si>
  <si>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</si>
  <si>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</si>
  <si>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</si>
  <si>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</si>
  <si>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</si>
  <si>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</si>
  <si>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</si>
  <si>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</si>
  <si>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</si>
  <si>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</si>
  <si>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</si>
  <si>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</si>
  <si>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</si>
  <si>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</si>
  <si>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</si>
  <si>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</si>
  <si>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</si>
  <si>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</si>
  <si>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</si>
  <si>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</si>
  <si>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</si>
  <si>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</si>
  <si>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</si>
  <si>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</si>
  <si>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</si>
  <si>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</si>
  <si>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</si>
  <si>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</si>
  <si>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</si>
  <si>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</si>
  <si>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</si>
  <si>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</si>
  <si>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</si>
  <si>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</si>
  <si>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</si>
  <si>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</si>
  <si>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</si>
  <si>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</si>
  <si>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</si>
  <si>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</si>
  <si>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</si>
  <si>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</si>
  <si>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</si>
  <si>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</si>
  <si>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</si>
  <si>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</si>
  <si>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</si>
  <si>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</si>
  <si>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</si>
  <si>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</si>
  <si>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</si>
  <si>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</si>
  <si>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</si>
  <si>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</si>
  <si>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</si>
  <si>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</si>
  <si>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</si>
  <si>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</si>
  <si>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</si>
  <si>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</si>
  <si>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</si>
  <si>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</si>
  <si>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</si>
  <si>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</si>
  <si>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</si>
  <si>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</si>
  <si>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</si>
  <si>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</si>
  <si>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</si>
  <si>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</si>
  <si>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</si>
  <si>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</si>
  <si>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</si>
  <si>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</si>
  <si>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</si>
  <si>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</si>
  <si>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</si>
  <si>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</si>
  <si>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</si>
  <si>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</si>
  <si>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</si>
  <si>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</si>
  <si>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</si>
  <si>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</si>
  <si>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</si>
  <si>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</si>
  <si>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</si>
  <si>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</si>
  <si>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</si>
  <si>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</si>
  <si>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</si>
  <si>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</si>
  <si>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</si>
  <si>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</si>
  <si>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</si>
  <si>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</si>
  <si>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</si>
  <si>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</si>
  <si>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</si>
  <si>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</si>
  <si>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</si>
  <si>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</si>
  <si>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</si>
  <si>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</si>
  <si>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</si>
  <si>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</si>
  <si>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</si>
  <si>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</si>
  <si>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</si>
  <si>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</si>
  <si>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</si>
  <si>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</si>
  <si>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</si>
  <si>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</si>
  <si>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</si>
  <si>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</si>
  <si>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</si>
  <si>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</si>
  <si>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</si>
  <si>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</si>
  <si>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</si>
  <si>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</si>
  <si>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</si>
  <si>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</si>
  <si>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</si>
  <si>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</si>
  <si>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</si>
  <si>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</si>
  <si>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</si>
  <si>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</si>
  <si>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</si>
  <si>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</si>
  <si>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</si>
  <si>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</si>
  <si>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</si>
  <si>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</si>
  <si>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</si>
  <si>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</si>
  <si>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</si>
  <si>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</si>
  <si>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</si>
  <si>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</si>
  <si>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</si>
  <si>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</si>
  <si>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</si>
  <si>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</si>
  <si>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</si>
  <si>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</si>
  <si>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</si>
  <si>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</si>
  <si>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</si>
  <si>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</si>
  <si>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</si>
  <si>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</si>
  <si>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</si>
  <si>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</si>
  <si>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</si>
  <si>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</si>
  <si>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</si>
  <si>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</si>
  <si>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</si>
  <si>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</si>
  <si>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</si>
  <si>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</si>
  <si>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</si>
  <si>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</si>
  <si>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</si>
  <si>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</si>
  <si>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</si>
  <si>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</si>
  <si>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</si>
  <si>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</si>
  <si>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</si>
  <si>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</si>
  <si>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</si>
  <si>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</si>
  <si>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</si>
  <si>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</si>
  <si>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</si>
  <si>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</si>
  <si>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</si>
  <si>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</si>
  <si>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</si>
  <si>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</si>
  <si>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</si>
  <si>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</si>
  <si>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</si>
  <si>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</si>
  <si>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</si>
  <si>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</si>
  <si>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</si>
  <si>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</si>
  <si>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</si>
  <si>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</si>
  <si>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</si>
  <si>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</si>
  <si>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</si>
  <si>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</si>
  <si>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</si>
  <si>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</si>
  <si>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</si>
  <si>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</si>
  <si>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</si>
  <si>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</si>
  <si>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</si>
  <si>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</si>
  <si>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</si>
  <si>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</si>
  <si>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</si>
  <si>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</si>
  <si>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</si>
  <si>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</si>
  <si>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</si>
  <si>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</si>
  <si>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</si>
  <si>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</si>
  <si>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</si>
  <si>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</si>
  <si>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</si>
  <si>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</si>
  <si>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</si>
  <si>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</si>
  <si>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</si>
  <si>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</si>
  <si>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</si>
  <si>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</si>
  <si>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</si>
  <si>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</si>
  <si>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</si>
  <si>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</si>
  <si>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</si>
  <si>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</si>
  <si>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</si>
  <si>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</si>
  <si>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</si>
  <si>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</si>
  <si>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</si>
  <si>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</si>
  <si>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</si>
  <si>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</si>
  <si>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</si>
  <si>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</si>
  <si>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</si>
  <si>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</si>
  <si>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</si>
  <si>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</si>
  <si>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</si>
  <si>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</si>
  <si>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</si>
  <si>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</si>
  <si>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</si>
  <si>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</si>
  <si>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</si>
  <si>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</si>
  <si>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</si>
  <si>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</si>
  <si>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</si>
  <si>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</si>
  <si>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</si>
  <si>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</si>
  <si>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</si>
  <si>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</si>
  <si>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</si>
  <si>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</si>
  <si>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</si>
  <si>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</si>
  <si>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</si>
  <si>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</si>
  <si>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</si>
  <si>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</si>
  <si>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</si>
  <si>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</si>
  <si>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</si>
  <si>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</si>
  <si>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</si>
  <si>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</si>
  <si>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</si>
  <si>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</si>
  <si>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</si>
  <si>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</si>
  <si>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</si>
  <si>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</si>
  <si>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</si>
  <si>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</si>
  <si>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</si>
  <si>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</si>
  <si>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</si>
  <si>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</si>
  <si>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</si>
  <si>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</si>
  <si>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</si>
  <si>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</si>
  <si>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</si>
  <si>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</si>
  <si>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</si>
  <si>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</si>
  <si>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</si>
  <si>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</si>
  <si>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</si>
  <si>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</si>
  <si>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</si>
  <si>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</si>
  <si>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</si>
  <si>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</si>
  <si>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</si>
  <si>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</si>
  <si>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</si>
  <si>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</si>
  <si>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</si>
  <si>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</si>
  <si>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</si>
  <si>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</si>
  <si>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</si>
  <si>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</si>
  <si>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</si>
  <si>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</si>
  <si>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</si>
  <si>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</si>
  <si>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</si>
  <si>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</si>
  <si>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</si>
  <si>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</si>
  <si>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</si>
  <si>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</si>
  <si>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</si>
  <si>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</si>
  <si>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</si>
  <si>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</si>
  <si>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</si>
  <si>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</si>
  <si>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</si>
  <si>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</si>
  <si>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</si>
  <si>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</si>
  <si>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</si>
  <si>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</si>
  <si>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</si>
  <si>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</si>
  <si>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</si>
  <si>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</si>
  <si>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</si>
  <si>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</si>
  <si>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</si>
  <si>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</si>
  <si>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</si>
  <si>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</si>
  <si>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</si>
  <si>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</si>
  <si>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</si>
  <si>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</si>
  <si>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</si>
  <si>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</si>
  <si>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</si>
  <si>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</si>
  <si>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</si>
  <si>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</si>
  <si>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</si>
  <si>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</si>
  <si>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</si>
  <si>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</si>
  <si>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</si>
  <si>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</si>
  <si>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</si>
  <si>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</si>
  <si>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</si>
  <si>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</si>
  <si>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</si>
  <si>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</si>
  <si>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</si>
  <si>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</si>
  <si>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</si>
  <si>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</si>
  <si>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</si>
  <si>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</si>
  <si>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</si>
  <si>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</si>
  <si>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</si>
  <si>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</si>
  <si>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</si>
  <si>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</si>
  <si>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</si>
  <si>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</si>
  <si>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</si>
  <si>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</si>
  <si>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</si>
  <si>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</si>
  <si>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</si>
  <si>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</si>
  <si>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</si>
  <si>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</si>
  <si>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</si>
  <si>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</si>
  <si>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</si>
  <si>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</si>
  <si>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</si>
  <si>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</si>
  <si>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</si>
  <si>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</si>
  <si>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</si>
  <si>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</si>
  <si>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</si>
  <si>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</si>
  <si>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</si>
  <si>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</si>
  <si>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</si>
  <si>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</si>
  <si>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</si>
  <si>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</si>
  <si>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</si>
  <si>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</si>
  <si>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</si>
  <si>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</si>
  <si>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</si>
  <si>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</si>
  <si>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</si>
  <si>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</si>
  <si>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</si>
  <si>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</si>
  <si>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</si>
  <si>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</si>
  <si>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</si>
  <si>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</si>
  <si>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</si>
  <si>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</si>
  <si>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</si>
  <si>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</si>
  <si>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</si>
  <si>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</si>
  <si>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</si>
  <si>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</si>
  <si>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</si>
  <si>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</si>
  <si>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</si>
  <si>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</si>
  <si>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</si>
  <si>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</si>
  <si>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</si>
  <si>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</si>
  <si>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</si>
  <si>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</si>
  <si>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</si>
  <si>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</si>
  <si>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</si>
  <si>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</si>
  <si>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</si>
  <si>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</si>
  <si>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</si>
  <si>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</si>
  <si>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</si>
  <si>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</si>
  <si>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</si>
  <si>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</si>
  <si>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</si>
  <si>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</si>
  <si>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</si>
  <si>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</si>
  <si>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</si>
  <si>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</si>
  <si>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</si>
  <si>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</si>
  <si>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</si>
  <si>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</si>
  <si>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</si>
  <si>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</si>
  <si>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</si>
  <si>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</si>
  <si>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</si>
  <si>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</si>
  <si>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</si>
  <si>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</si>
  <si>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</si>
  <si>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</si>
  <si>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</si>
  <si>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</si>
  <si>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</si>
  <si>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</si>
  <si>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</si>
  <si>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</si>
  <si>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</si>
  <si>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</si>
  <si>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</si>
  <si>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</si>
  <si>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</si>
  <si>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</si>
  <si>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</si>
  <si>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</si>
  <si>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</si>
  <si>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</si>
  <si>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</si>
  <si>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</si>
  <si>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</si>
  <si>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</si>
  <si>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</si>
  <si>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</si>
  <si>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</si>
  <si>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</si>
  <si>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</si>
  <si>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</si>
  <si>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</si>
  <si>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</si>
  <si>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</si>
  <si>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</si>
  <si>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</si>
  <si>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</si>
  <si>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</si>
  <si>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</si>
  <si>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</si>
  <si>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</si>
  <si>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</si>
  <si>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</si>
  <si>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</si>
  <si>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</si>
  <si>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</si>
  <si>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</si>
  <si>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</si>
  <si>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</si>
  <si>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</si>
  <si>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</si>
  <si>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</si>
  <si>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</si>
  <si>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</si>
  <si>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</si>
  <si>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</si>
  <si>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</si>
  <si>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</si>
  <si>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</si>
  <si>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</si>
  <si>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</si>
  <si>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</si>
  <si>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</si>
  <si>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</si>
  <si>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</si>
  <si>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</si>
  <si>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</si>
  <si>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</si>
  <si>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</si>
  <si>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</si>
  <si>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</si>
  <si>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</si>
  <si>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</si>
  <si>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</si>
  <si>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</si>
  <si>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</si>
  <si>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</si>
  <si>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</si>
  <si>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</si>
  <si>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</si>
  <si>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</si>
  <si>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</si>
  <si>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</si>
  <si>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</si>
  <si>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</si>
  <si>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</si>
  <si>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</si>
  <si>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</si>
  <si>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</si>
  <si>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</si>
  <si>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</si>
  <si>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</si>
  <si>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</si>
  <si>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</si>
  <si>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</si>
  <si>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</si>
  <si>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</si>
  <si>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</si>
  <si>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</si>
  <si>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</si>
  <si>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</si>
  <si>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</si>
  <si>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</si>
  <si>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</si>
  <si>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</si>
  <si>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</si>
  <si>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</si>
  <si>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</si>
  <si>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</si>
  <si>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</si>
  <si>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</si>
  <si>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</si>
  <si>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</si>
  <si>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</si>
  <si>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</si>
  <si>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</si>
  <si>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</si>
  <si>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</si>
  <si>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</si>
  <si>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</si>
  <si>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</si>
  <si>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</si>
  <si>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</si>
  <si>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</si>
  <si>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</si>
  <si>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</si>
  <si>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</si>
  <si>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</si>
  <si>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</si>
  <si>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</si>
  <si>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</si>
  <si>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</si>
  <si>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</si>
  <si>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</si>
  <si>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</si>
  <si>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</si>
  <si>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</si>
  <si>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</si>
  <si>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</si>
  <si>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</si>
  <si>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</si>
  <si>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</si>
  <si>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</si>
  <si>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</si>
  <si>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</si>
  <si>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</si>
  <si>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</si>
  <si>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</si>
  <si>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</si>
  <si>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</si>
  <si>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</si>
  <si>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</si>
  <si>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</si>
  <si>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</si>
  <si>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</si>
  <si>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</si>
  <si>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</si>
  <si>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</si>
  <si>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</si>
  <si>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</si>
  <si>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</si>
  <si>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</si>
  <si>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</si>
  <si>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</si>
  <si>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</si>
  <si>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</si>
  <si>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</si>
  <si>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</si>
  <si>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</si>
  <si>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</si>
  <si>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</si>
  <si>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</si>
  <si>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</si>
  <si>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</si>
  <si>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</si>
  <si>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</si>
  <si>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</si>
  <si>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</si>
  <si>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</si>
  <si>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</si>
  <si>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</si>
  <si>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</si>
  <si>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</si>
  <si>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</si>
  <si>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</si>
  <si>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</si>
  <si>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</si>
  <si>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</si>
  <si>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</si>
  <si>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</si>
  <si>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</si>
  <si>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</si>
  <si>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</si>
  <si>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</si>
  <si>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</si>
  <si>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</si>
  <si>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</si>
  <si>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</si>
  <si>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</si>
  <si>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</si>
  <si>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</si>
  <si>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</si>
  <si>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</si>
  <si>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</si>
  <si>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</si>
  <si>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</si>
  <si>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</si>
  <si>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</si>
  <si>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</si>
  <si>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</si>
  <si>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</si>
  <si>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</si>
  <si>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</si>
  <si>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</si>
  <si>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</si>
  <si>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</si>
  <si>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</si>
  <si>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</si>
  <si>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</si>
  <si>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</si>
  <si>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</si>
  <si>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</si>
  <si>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</si>
  <si>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</si>
  <si>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</si>
  <si>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</si>
  <si>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</si>
  <si>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</si>
  <si>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</si>
  <si>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</si>
  <si>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</si>
  <si>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</si>
  <si>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</si>
  <si>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</si>
  <si>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</si>
  <si>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</si>
  <si>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</si>
  <si>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</si>
  <si>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</si>
  <si>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</si>
  <si>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</si>
  <si>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</si>
  <si>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</si>
  <si>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</si>
  <si>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</si>
  <si>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</si>
  <si>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</si>
  <si>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</si>
  <si>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</si>
  <si>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</si>
  <si>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</si>
  <si>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</si>
  <si>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</si>
  <si>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</si>
  <si>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</si>
  <si>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</si>
  <si>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</si>
  <si>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</si>
  <si>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</si>
  <si>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</si>
  <si>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</si>
  <si>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</si>
  <si>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</si>
  <si>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</si>
  <si>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</si>
  <si>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</si>
  <si>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</si>
  <si>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</si>
  <si>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</si>
  <si>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</si>
  <si>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</si>
  <si>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</si>
  <si>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</si>
  <si>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</si>
  <si>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</si>
  <si>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</si>
  <si>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</si>
  <si>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</si>
  <si>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</si>
  <si>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</si>
  <si>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</si>
  <si>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</si>
  <si>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</si>
  <si>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</si>
  <si>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</si>
  <si>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</si>
  <si>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</si>
  <si>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</si>
  <si>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</si>
  <si>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</si>
  <si>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</si>
  <si>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</si>
  <si>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</si>
  <si>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</si>
  <si>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</si>
  <si>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</si>
  <si>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</si>
  <si>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</si>
  <si>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</si>
  <si>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</si>
  <si>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</si>
  <si>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</si>
  <si>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</si>
  <si>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</si>
  <si>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</si>
  <si>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</si>
  <si>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</si>
  <si>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</si>
  <si>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</si>
  <si>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</si>
  <si>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</si>
  <si>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</si>
  <si>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</si>
  <si>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</si>
  <si>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</si>
  <si>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</si>
  <si>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</si>
  <si>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</si>
  <si>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</si>
  <si>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</si>
  <si>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</si>
  <si>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</si>
  <si>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</si>
  <si>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</si>
  <si>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</si>
  <si>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</si>
  <si>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</si>
  <si>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</si>
  <si>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</si>
  <si>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</si>
  <si>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</si>
  <si>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</si>
  <si>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</si>
  <si>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</si>
  <si>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</si>
  <si>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</si>
  <si>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</si>
  <si>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</si>
  <si>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</si>
  <si>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</si>
  <si>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</si>
  <si>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</si>
  <si>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</si>
  <si>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</si>
  <si>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</si>
  <si>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</si>
  <si>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</si>
  <si>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</si>
  <si>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</si>
  <si>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</si>
  <si>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</si>
  <si>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</si>
  <si>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</si>
  <si>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</si>
  <si>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</si>
  <si>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</si>
  <si>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</si>
  <si>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</si>
  <si>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</si>
  <si>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</si>
  <si>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</si>
  <si>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</si>
  <si>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</si>
  <si>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</si>
  <si>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</si>
  <si>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</si>
  <si>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</si>
  <si>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</si>
  <si>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</si>
  <si>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</si>
  <si>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</si>
  <si>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</si>
  <si>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</si>
  <si>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</si>
  <si>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</si>
  <si>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</si>
  <si>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</si>
  <si>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</si>
  <si>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</si>
  <si>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</si>
  <si>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</si>
  <si>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</si>
  <si>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</si>
  <si>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</si>
  <si>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</si>
  <si>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</si>
  <si>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</si>
  <si>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</si>
  <si>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</si>
  <si>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</si>
  <si>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</si>
  <si>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</si>
  <si>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</si>
  <si>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</si>
  <si>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</si>
  <si>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</si>
  <si>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</si>
  <si>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</si>
  <si>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</si>
  <si>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</si>
  <si>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</si>
  <si>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</si>
  <si>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</si>
  <si>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</si>
  <si>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</si>
  <si>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</si>
  <si>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</si>
  <si>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</si>
  <si>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</si>
  <si>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</si>
  <si>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</si>
  <si>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</si>
  <si>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</si>
  <si>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</si>
  <si>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</si>
  <si>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</si>
  <si>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</si>
  <si>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</si>
  <si>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</si>
  <si>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</si>
  <si>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</si>
  <si>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</si>
  <si>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</si>
  <si>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</si>
  <si>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</si>
  <si>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</si>
  <si>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</si>
  <si>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</si>
  <si>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</si>
  <si>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</si>
  <si>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</si>
  <si>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</si>
  <si>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</si>
  <si>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</si>
  <si>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</si>
  <si>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</si>
  <si>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</si>
  <si>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</si>
  <si>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</si>
  <si>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</si>
  <si>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</si>
  <si>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</si>
  <si>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</si>
  <si>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</si>
  <si>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</si>
  <si>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</si>
  <si>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</si>
  <si>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</si>
  <si>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</si>
  <si>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</si>
  <si>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</si>
  <si>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</si>
  <si>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</si>
  <si>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</si>
  <si>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</si>
  <si>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</si>
  <si>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</si>
  <si>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</si>
  <si>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</si>
  <si>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</si>
  <si>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</si>
  <si>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</si>
  <si>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</si>
  <si>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</si>
  <si>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</si>
  <si>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</si>
  <si>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</si>
  <si>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</si>
  <si>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</si>
  <si>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</si>
  <si>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</si>
  <si>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</si>
  <si>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</si>
  <si>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</si>
  <si>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</si>
  <si>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</si>
  <si>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</si>
  <si>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</si>
  <si>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</si>
  <si>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</si>
  <si>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</si>
  <si>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</si>
  <si>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</si>
  <si>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</si>
  <si>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</si>
  <si>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</si>
  <si>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</si>
  <si>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</si>
  <si>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</si>
  <si>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</si>
  <si>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</si>
  <si>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</si>
  <si>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</si>
  <si>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</si>
  <si>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</si>
  <si>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</si>
  <si>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</si>
  <si>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</si>
  <si>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</si>
  <si>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</si>
  <si>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</si>
  <si>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</si>
  <si>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</si>
  <si>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</si>
  <si>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</si>
  <si>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</si>
  <si>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</si>
  <si>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</si>
  <si>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</si>
  <si>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</si>
  <si>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</si>
  <si>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</si>
  <si>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</si>
  <si>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</si>
  <si>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</si>
  <si>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</si>
  <si>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</si>
  <si>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</si>
  <si>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</si>
  <si>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</si>
  <si>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</si>
  <si>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</si>
  <si>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</si>
  <si>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</si>
  <si>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</si>
  <si>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</si>
  <si>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</si>
  <si>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</si>
  <si>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</si>
  <si>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</si>
  <si>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</si>
  <si>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</si>
  <si>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</si>
  <si>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</si>
  <si>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</si>
  <si>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</si>
  <si>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</si>
  <si>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</si>
  <si>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</si>
  <si>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</si>
  <si>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</si>
  <si>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</si>
  <si>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</si>
  <si>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</si>
  <si>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</si>
  <si>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</si>
  <si>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</si>
  <si>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</si>
  <si>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</si>
  <si>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</si>
  <si>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</si>
  <si>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</si>
  <si>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</si>
  <si>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</si>
  <si>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</si>
  <si>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</si>
  <si>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</si>
  <si>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</si>
  <si>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</si>
  <si>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</si>
  <si>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</si>
  <si>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</si>
  <si>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</si>
  <si>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</si>
  <si>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</si>
  <si>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</si>
  <si>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</si>
  <si>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</si>
  <si>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</si>
  <si>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</si>
  <si>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</si>
  <si>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</si>
  <si>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</si>
  <si>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</si>
  <si>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</si>
  <si>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</si>
  <si>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</si>
  <si>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</si>
  <si>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</si>
  <si>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</si>
  <si>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</si>
  <si>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</si>
  <si>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</si>
  <si>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</si>
  <si>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</si>
  <si>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</si>
  <si>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</si>
  <si>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</si>
  <si>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</si>
  <si>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</si>
  <si>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</si>
  <si>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</si>
  <si>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</si>
  <si>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</si>
  <si>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</si>
  <si>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</si>
  <si>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</si>
  <si>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</si>
  <si>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</si>
  <si>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</si>
  <si>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</si>
  <si>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</si>
  <si>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</si>
  <si>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</si>
  <si>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</si>
  <si>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</si>
  <si>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</si>
  <si>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</si>
  <si>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</si>
  <si>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</si>
  <si>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</si>
  <si>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</si>
  <si>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</si>
  <si>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</si>
  <si>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</si>
  <si>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</si>
  <si>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</si>
  <si>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</si>
  <si>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</si>
  <si>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</si>
  <si>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</si>
  <si>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</si>
  <si>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</si>
  <si>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</si>
  <si>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</si>
  <si>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</si>
  <si>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</si>
  <si>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</si>
  <si>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</si>
  <si>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</si>
  <si>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</si>
  <si>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</si>
  <si>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</si>
  <si>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</si>
  <si>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</si>
  <si>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</si>
  <si>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</si>
  <si>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</si>
  <si>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</si>
  <si>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</si>
  <si>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</si>
  <si>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</si>
  <si>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</si>
  <si>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</si>
  <si>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</si>
  <si>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</si>
  <si>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</si>
  <si>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</si>
  <si>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</si>
  <si>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</si>
  <si>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</si>
  <si>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</si>
  <si>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</si>
  <si>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</si>
  <si>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</si>
  <si>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</si>
  <si>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</si>
  <si>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</si>
  <si>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</si>
  <si>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</si>
  <si>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</si>
  <si>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</si>
  <si>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</si>
  <si>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</si>
  <si>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</si>
  <si>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</si>
  <si>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</si>
  <si>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</si>
  <si>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</si>
  <si>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</si>
  <si>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</si>
  <si>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</si>
  <si>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</si>
  <si>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</si>
  <si>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</si>
  <si>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</si>
  <si>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</si>
  <si>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</si>
  <si>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</si>
  <si>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</si>
  <si>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</si>
  <si>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</si>
  <si>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</si>
  <si>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</si>
  <si>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</si>
  <si>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</si>
  <si>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</si>
  <si>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</si>
  <si>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</si>
  <si>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</si>
  <si>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</si>
  <si>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</si>
  <si>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</si>
  <si>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</si>
  <si>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</si>
  <si>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</si>
  <si>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</si>
  <si>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</si>
  <si>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</si>
  <si>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</si>
  <si>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</si>
  <si>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</si>
  <si>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</si>
  <si>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</si>
  <si>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</si>
  <si>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</si>
  <si>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</si>
  <si>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</si>
  <si>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</si>
  <si>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</si>
  <si>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</si>
  <si>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</si>
  <si>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</si>
  <si>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</si>
  <si>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</si>
  <si>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</si>
  <si>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</si>
  <si>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</si>
  <si>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</si>
  <si>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</si>
  <si>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</si>
  <si>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</si>
  <si>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</si>
  <si>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</si>
  <si>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</si>
  <si>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</si>
  <si>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</si>
  <si>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</si>
  <si>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</si>
  <si>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</si>
  <si>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</si>
  <si>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</si>
  <si>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</si>
  <si>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</si>
  <si>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</si>
  <si>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</si>
  <si>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</si>
  <si>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</si>
  <si>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</si>
  <si>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</si>
  <si>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</si>
  <si>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</si>
  <si>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</si>
  <si>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</si>
  <si>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</si>
  <si>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</si>
  <si>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</si>
  <si>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</si>
  <si>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</si>
  <si>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</si>
  <si>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</si>
  <si>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</si>
  <si>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</si>
  <si>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</si>
  <si>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</si>
  <si>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</si>
  <si>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</si>
  <si>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</si>
  <si>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</si>
  <si>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</si>
  <si>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</si>
  <si>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</si>
  <si>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</si>
  <si>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</si>
  <si>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</si>
  <si>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</si>
  <si>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</si>
  <si>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</si>
  <si>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</si>
  <si>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</si>
  <si>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</si>
  <si>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</si>
  <si>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</si>
  <si>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</si>
  <si>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</si>
  <si>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</si>
  <si>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</si>
  <si>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</si>
  <si>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</si>
  <si>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</si>
  <si>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</si>
  <si>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</si>
  <si>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</si>
  <si>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</si>
  <si>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</si>
  <si>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</si>
  <si>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</si>
  <si>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</si>
  <si>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</si>
  <si>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</si>
  <si>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</si>
  <si>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</si>
  <si>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</si>
  <si>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</si>
  <si>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</si>
  <si>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</si>
  <si>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</si>
  <si>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</si>
  <si>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</si>
  <si>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</si>
  <si>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</si>
  <si>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</si>
  <si>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</si>
  <si>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</si>
  <si>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</si>
  <si>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</si>
  <si>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</si>
  <si>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</si>
  <si>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</si>
  <si>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</si>
  <si>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</si>
  <si>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</si>
  <si>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</si>
  <si>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</si>
  <si>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</si>
  <si>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</si>
  <si>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</si>
  <si>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</si>
  <si>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</si>
  <si>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</si>
  <si>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</si>
  <si>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</si>
  <si>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</si>
  <si>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</si>
  <si>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</si>
  <si>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</si>
  <si>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</si>
  <si>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</si>
  <si>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</si>
  <si>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</si>
  <si>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</si>
  <si>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</si>
  <si>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</si>
  <si>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</si>
  <si>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</si>
  <si>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</si>
  <si>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</si>
  <si>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</si>
  <si>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</si>
  <si>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</si>
  <si>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</si>
  <si>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</si>
  <si>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</si>
  <si>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</si>
  <si>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</si>
  <si>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</si>
  <si>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</si>
  <si>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</si>
  <si>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</si>
  <si>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</si>
  <si>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</si>
  <si>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</si>
  <si>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</si>
  <si>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</si>
  <si>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</si>
  <si>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</si>
  <si>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</si>
  <si>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</si>
  <si>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</si>
  <si>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</si>
  <si>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</si>
  <si>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</si>
  <si>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</si>
  <si>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</si>
  <si>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</si>
  <si>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</si>
  <si>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</si>
  <si>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</si>
  <si>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</si>
  <si>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</si>
  <si>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</si>
  <si>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</si>
  <si>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</si>
  <si>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</si>
  <si>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</si>
  <si>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</si>
  <si>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</si>
  <si>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</si>
  <si>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</si>
  <si>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</si>
  <si>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</si>
  <si>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</si>
  <si>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</si>
  <si>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</si>
  <si>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</si>
  <si>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</si>
  <si>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</si>
  <si>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</si>
  <si>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</si>
  <si>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</si>
  <si>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</si>
  <si>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</si>
  <si>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</si>
  <si>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</si>
  <si>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</si>
  <si>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</si>
  <si>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</si>
  <si>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</si>
  <si>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</si>
  <si>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</si>
  <si>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</si>
  <si>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</si>
  <si>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</si>
  <si>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</si>
  <si>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</si>
  <si>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</si>
  <si>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</si>
  <si>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</si>
  <si>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</si>
  <si>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</si>
  <si>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</si>
  <si>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</si>
  <si>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</si>
  <si>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</si>
  <si>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</si>
  <si>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</si>
  <si>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</si>
  <si>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</si>
  <si>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</si>
  <si>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</si>
  <si>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</si>
  <si>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</si>
  <si>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</si>
  <si>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</si>
  <si>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</si>
  <si>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</si>
  <si>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</si>
  <si>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</si>
  <si>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</si>
  <si>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</si>
  <si>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</si>
  <si>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</si>
  <si>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</si>
  <si>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</si>
  <si>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</si>
  <si>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</si>
  <si>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</si>
  <si>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</si>
  <si>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</si>
  <si>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</si>
  <si>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</si>
  <si>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</si>
  <si>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</si>
  <si>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</si>
  <si>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</si>
  <si>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</si>
  <si>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</si>
  <si>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</si>
  <si>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</si>
  <si>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</si>
  <si>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</si>
  <si>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</si>
  <si>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</si>
  <si>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</si>
  <si>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</si>
  <si>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</si>
  <si>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</si>
  <si>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</si>
  <si>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</si>
  <si>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</si>
  <si>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</si>
  <si>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</si>
  <si>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</si>
  <si>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</si>
  <si>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</si>
  <si>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</si>
  <si>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</si>
  <si>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</si>
  <si>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</si>
  <si>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</si>
  <si>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</si>
  <si>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</si>
  <si>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</si>
  <si>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</si>
  <si>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</si>
  <si>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</si>
  <si>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</si>
  <si>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</si>
  <si>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</si>
  <si>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</si>
  <si>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</si>
  <si>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</si>
  <si>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</si>
  <si>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</si>
  <si>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</si>
  <si>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</si>
  <si>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</si>
  <si>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</si>
  <si>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</si>
  <si>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</si>
  <si>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</si>
  <si>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</si>
  <si>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</si>
  <si>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</si>
  <si>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</si>
  <si>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</si>
  <si>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</si>
  <si>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</si>
  <si>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</si>
  <si>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</si>
  <si>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</si>
  <si>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</si>
  <si>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</si>
  <si>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</si>
  <si>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</si>
  <si>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</si>
  <si>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</si>
  <si>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</si>
  <si>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</si>
  <si>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</si>
  <si>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</si>
  <si>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</si>
  <si>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</si>
  <si>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</si>
  <si>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</si>
  <si>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</si>
  <si>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</si>
  <si>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</si>
  <si>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</si>
  <si>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</si>
  <si>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</si>
  <si>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</si>
  <si>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</si>
  <si>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</si>
  <si>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</si>
  <si>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</si>
  <si>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</si>
  <si>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</si>
  <si>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</si>
  <si>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</si>
  <si>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</si>
  <si>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</si>
  <si>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</si>
  <si>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</si>
  <si>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</si>
  <si>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</si>
  <si>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</si>
  <si>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</si>
  <si>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</si>
  <si>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</si>
  <si>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</si>
  <si>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</si>
  <si>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</si>
  <si>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</si>
  <si>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</si>
  <si>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</si>
  <si>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</si>
  <si>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</si>
  <si>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</si>
  <si>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</si>
  <si>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</si>
  <si>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</si>
  <si>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</si>
  <si>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</si>
  <si>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</si>
  <si>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</si>
  <si>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</si>
  <si>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</si>
  <si>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</si>
  <si>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</si>
  <si>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</si>
  <si>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</si>
  <si>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</si>
  <si>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</si>
  <si>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</si>
  <si>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</si>
  <si>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</si>
  <si>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</si>
  <si>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</si>
  <si>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</si>
  <si>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</si>
  <si>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</si>
  <si>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</si>
  <si>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</si>
  <si>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</si>
  <si>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</si>
  <si>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</si>
  <si>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</si>
  <si>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</si>
  <si>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</si>
  <si>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</si>
  <si>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</si>
  <si>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</si>
  <si>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</si>
  <si>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</si>
  <si>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</si>
  <si>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</si>
  <si>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</si>
  <si>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</si>
  <si>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</si>
  <si>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</si>
  <si>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</si>
  <si>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</si>
  <si>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</si>
  <si>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</si>
  <si>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</si>
  <si>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</si>
  <si>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</si>
  <si>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</si>
  <si>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</si>
  <si>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</si>
  <si>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</si>
  <si>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</si>
  <si>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</si>
  <si>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</si>
  <si>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</si>
  <si>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</si>
  <si>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</si>
  <si>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</si>
  <si>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</si>
  <si>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</si>
  <si>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</si>
  <si>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</si>
  <si>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</si>
  <si>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</si>
  <si>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</si>
  <si>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</si>
  <si>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</si>
  <si>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</si>
  <si>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</si>
  <si>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</si>
  <si>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</si>
  <si>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</si>
  <si>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</si>
  <si>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</si>
  <si>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</si>
  <si>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</si>
  <si>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</si>
  <si>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</si>
  <si>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</si>
  <si>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</si>
  <si>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</si>
  <si>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</si>
  <si>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</si>
  <si>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</si>
  <si>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</si>
  <si>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</si>
  <si>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</si>
  <si>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</si>
  <si>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</si>
  <si>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</si>
  <si>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</si>
  <si>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</si>
  <si>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</si>
  <si>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</si>
  <si>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</si>
  <si>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</si>
  <si>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</si>
  <si>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</si>
  <si>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</si>
  <si>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</si>
  <si>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</si>
  <si>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</si>
  <si>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</si>
  <si>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</si>
  <si>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</si>
  <si>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</si>
  <si>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</si>
  <si>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</si>
  <si>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</si>
  <si>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</si>
  <si>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</si>
  <si>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</si>
  <si>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</si>
  <si>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</si>
  <si>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</si>
  <si>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</si>
  <si>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</si>
  <si>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</si>
  <si>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</si>
  <si>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</si>
  <si>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</si>
  <si>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</si>
  <si>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</si>
  <si>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</si>
  <si>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</si>
  <si>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</si>
  <si>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</si>
  <si>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</si>
  <si>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</si>
  <si>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</si>
  <si>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</si>
  <si>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</si>
  <si>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</si>
  <si>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</si>
  <si>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</si>
  <si>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</si>
  <si>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</si>
  <si>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</si>
  <si>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</si>
  <si>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</si>
  <si>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</si>
  <si>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</si>
  <si>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</si>
  <si>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</si>
  <si>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</si>
  <si>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</si>
  <si>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</si>
  <si>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</si>
  <si>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</si>
  <si>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</si>
  <si>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</si>
  <si>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</si>
  <si>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</si>
  <si>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</si>
  <si>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</si>
  <si>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</si>
  <si>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</si>
  <si>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</si>
  <si>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</si>
  <si>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</si>
  <si>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</si>
  <si>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</si>
  <si>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</si>
  <si>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</si>
  <si>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</si>
  <si>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</si>
  <si>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</si>
  <si>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</si>
  <si>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</si>
  <si>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</si>
  <si>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</si>
  <si>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</si>
  <si>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</si>
  <si>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</si>
  <si>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</si>
  <si>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</si>
  <si>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</si>
  <si>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</si>
  <si>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</si>
  <si>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</si>
  <si>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</si>
  <si>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</si>
  <si>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</si>
  <si>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</si>
  <si>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</si>
  <si>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</si>
  <si>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</si>
  <si>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</si>
  <si>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</si>
  <si>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</si>
  <si>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</si>
  <si>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</si>
  <si>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</si>
  <si>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</si>
  <si>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</si>
  <si>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</si>
  <si>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</si>
  <si>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</si>
  <si>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</si>
  <si>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</si>
  <si>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</si>
  <si>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</si>
  <si>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</si>
  <si>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</si>
  <si>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</si>
  <si>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</si>
  <si>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</si>
  <si>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</si>
  <si>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</si>
  <si>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</si>
  <si>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</si>
  <si>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</si>
  <si>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</si>
  <si>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</si>
  <si>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</si>
  <si>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</si>
  <si>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</si>
  <si>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</si>
  <si>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</si>
  <si>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</si>
  <si>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</si>
  <si>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</si>
  <si>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</si>
  <si>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</si>
  <si>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</si>
  <si>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</si>
  <si>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</si>
  <si>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</si>
  <si>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</si>
  <si>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</si>
  <si>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</si>
  <si>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</si>
  <si>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</si>
  <si>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</si>
  <si>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</si>
  <si>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</si>
  <si>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</si>
  <si>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</si>
  <si>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</si>
  <si>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</si>
  <si>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</si>
  <si>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</si>
  <si>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</si>
  <si>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</si>
  <si>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</si>
  <si>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</si>
  <si>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</si>
  <si>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</si>
  <si>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</si>
  <si>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</si>
  <si>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</si>
  <si>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</si>
  <si>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</si>
  <si>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</si>
  <si>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</si>
  <si>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</si>
  <si>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</si>
  <si>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</si>
  <si>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</si>
  <si>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</si>
  <si>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</si>
  <si>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</si>
  <si>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</si>
  <si>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</si>
  <si>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</si>
  <si>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</si>
  <si>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</si>
  <si>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</si>
  <si>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</si>
  <si>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</si>
  <si>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</si>
  <si>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</si>
  <si>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</si>
  <si>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</si>
  <si>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</si>
  <si>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</si>
  <si>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</si>
  <si>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</si>
  <si>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</si>
  <si>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</si>
  <si>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</si>
  <si>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</si>
  <si>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</si>
  <si>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</si>
  <si>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</si>
  <si>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</si>
  <si>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</si>
  <si>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</si>
  <si>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</si>
  <si>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</si>
  <si>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</si>
  <si>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</si>
  <si>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</si>
  <si>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</si>
  <si>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</si>
  <si>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</si>
  <si>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</si>
  <si>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</si>
  <si>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</si>
  <si>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</si>
  <si>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</si>
  <si>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</si>
  <si>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</si>
  <si>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</si>
  <si>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</si>
  <si>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</si>
  <si>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</si>
  <si>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</si>
  <si>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</si>
  <si>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</si>
  <si>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</si>
  <si>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</si>
  <si>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</si>
  <si>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</si>
  <si>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</si>
  <si>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</si>
  <si>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</si>
  <si>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</si>
  <si>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</si>
  <si>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</si>
  <si>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</si>
  <si>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</si>
  <si>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</si>
  <si>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</si>
  <si>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</si>
  <si>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</si>
  <si>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</si>
  <si>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</si>
  <si>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</si>
  <si>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</si>
  <si>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</si>
  <si>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</si>
  <si>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</si>
  <si>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</si>
  <si>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</si>
  <si>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</si>
  <si>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</si>
  <si>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</si>
  <si>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</si>
  <si>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</si>
  <si>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</si>
  <si>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</si>
  <si>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</si>
  <si>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</si>
  <si>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</si>
  <si>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</si>
  <si>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</si>
  <si>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</si>
  <si>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</si>
  <si>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</si>
  <si>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</si>
  <si>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</si>
  <si>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</si>
  <si>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</si>
  <si>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</si>
  <si>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</si>
  <si>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</si>
  <si>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</si>
  <si>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</si>
  <si>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</si>
  <si>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</si>
  <si>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</si>
  <si>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</si>
  <si>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</si>
  <si>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</si>
  <si>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</si>
  <si>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</si>
  <si>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</si>
  <si>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</si>
  <si>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</si>
  <si>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</si>
  <si>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</si>
  <si>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</si>
  <si>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</si>
  <si>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</si>
  <si>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</si>
  <si>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</si>
  <si>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</si>
  <si>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</si>
  <si>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</si>
  <si>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</si>
  <si>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</si>
  <si>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</si>
  <si>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</si>
  <si>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</si>
  <si>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</si>
  <si>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</si>
  <si>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</si>
  <si>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</si>
  <si>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</si>
  <si>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</si>
  <si>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</si>
  <si>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</si>
  <si>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</si>
  <si>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</si>
  <si>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</si>
  <si>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</si>
  <si>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</si>
  <si>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</si>
  <si>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</si>
  <si>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</si>
  <si>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</si>
  <si>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</si>
  <si>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</si>
  <si>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</si>
  <si>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</si>
  <si>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</si>
  <si>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</si>
  <si>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</si>
  <si>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</si>
  <si>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</si>
  <si>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</si>
  <si>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</si>
  <si>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</si>
  <si>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</si>
  <si>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</si>
  <si>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</si>
  <si>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</si>
  <si>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</si>
  <si>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</si>
  <si>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</si>
  <si>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</si>
  <si>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</si>
  <si>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</si>
  <si>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</si>
  <si>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</si>
  <si>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</si>
  <si>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</si>
  <si>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</si>
  <si>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</si>
  <si>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</si>
  <si>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</si>
  <si>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</si>
  <si>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</si>
  <si>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</si>
  <si>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</si>
  <si>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</si>
  <si>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</si>
  <si>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</si>
  <si>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</si>
  <si>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</si>
  <si>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</si>
  <si>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</si>
  <si>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</si>
  <si>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</si>
  <si>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</si>
  <si>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</si>
  <si>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</si>
  <si>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</si>
  <si>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</si>
  <si>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</si>
  <si>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</si>
  <si>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</si>
  <si>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</si>
  <si>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</si>
  <si>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</si>
  <si>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</si>
  <si>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</si>
  <si>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</si>
  <si>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</si>
  <si>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</si>
  <si>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</si>
  <si>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</si>
  <si>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</si>
  <si>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</si>
  <si>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</si>
  <si>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</si>
  <si>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</si>
  <si>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</si>
  <si>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</si>
  <si>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</si>
  <si>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</si>
  <si>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</si>
  <si>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</si>
  <si>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</si>
  <si>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</si>
  <si>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</si>
  <si>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</si>
  <si>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</si>
  <si>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</si>
  <si>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</si>
  <si>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</si>
  <si>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</si>
  <si>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</si>
  <si>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</si>
  <si>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</si>
  <si>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</si>
  <si>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</si>
  <si>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</si>
  <si>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</si>
  <si>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</si>
  <si>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</si>
  <si>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</si>
  <si>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</si>
  <si>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</si>
  <si>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</si>
  <si>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</si>
  <si>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</si>
  <si>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</si>
  <si>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</si>
  <si>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</si>
  <si>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</si>
  <si>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</si>
  <si>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</si>
  <si>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</si>
  <si>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</si>
  <si>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</si>
  <si>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</si>
  <si>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</si>
  <si>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</si>
  <si>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</si>
  <si>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</si>
  <si>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</si>
  <si>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</si>
  <si>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</si>
  <si>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</si>
  <si>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</si>
  <si>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</si>
  <si>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</si>
  <si>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</si>
  <si>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</si>
  <si>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</si>
  <si>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</si>
  <si>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</si>
  <si>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</si>
  <si>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</si>
  <si>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</si>
  <si>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</si>
  <si>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</si>
  <si>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</si>
  <si>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</si>
  <si>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</si>
  <si>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</si>
  <si>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</si>
  <si>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</si>
  <si>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</si>
  <si>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</si>
  <si>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</si>
  <si>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</si>
  <si>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</si>
  <si>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</si>
  <si>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</si>
  <si>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</si>
  <si>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</si>
  <si>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</si>
  <si>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</si>
  <si>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</si>
  <si>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</si>
  <si>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</si>
  <si>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</si>
  <si>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</si>
  <si>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</si>
  <si>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</si>
  <si>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</si>
  <si>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</si>
  <si>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</si>
  <si>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</si>
  <si>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</si>
  <si>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</si>
  <si>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</si>
  <si>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</si>
  <si>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</si>
  <si>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</si>
  <si>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</si>
  <si>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</si>
  <si>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</si>
  <si>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</si>
  <si>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</si>
  <si>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</si>
  <si>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</si>
  <si>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</si>
  <si>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</si>
  <si>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</si>
  <si>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</si>
  <si>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</si>
  <si>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</si>
  <si>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</si>
  <si>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</si>
  <si>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</si>
  <si>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</si>
  <si>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</si>
  <si>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</si>
  <si>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</si>
  <si>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</si>
  <si>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</si>
  <si>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</si>
  <si>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</si>
  <si>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</si>
  <si>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</si>
  <si>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</si>
  <si>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</si>
  <si>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</si>
  <si>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</si>
  <si>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</si>
  <si>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</si>
  <si>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</si>
  <si>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</si>
  <si>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</si>
  <si>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</si>
  <si>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</si>
  <si>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</si>
  <si>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</si>
  <si>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</si>
  <si>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</si>
  <si>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</si>
  <si>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</si>
  <si>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</si>
  <si>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</si>
  <si>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</si>
  <si>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</si>
  <si>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</si>
  <si>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</si>
  <si>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</si>
  <si>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</si>
  <si>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</si>
  <si>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</si>
  <si>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</si>
  <si>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</si>
  <si>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</si>
  <si>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</si>
  <si>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</si>
  <si>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</si>
  <si>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</si>
  <si>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</si>
  <si>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</si>
  <si>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</si>
  <si>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</si>
  <si>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</si>
  <si>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</si>
  <si>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</si>
  <si>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</si>
  <si>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</si>
  <si>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</si>
  <si>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</si>
  <si>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</si>
  <si>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</si>
  <si>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</si>
  <si>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</si>
  <si>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</si>
  <si>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</si>
  <si>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</si>
  <si>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</si>
  <si>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</si>
  <si>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</si>
  <si>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</si>
  <si>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</si>
  <si>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</si>
  <si>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</si>
  <si>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</si>
  <si>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</si>
  <si>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</si>
  <si>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</si>
  <si>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</si>
  <si>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</si>
  <si>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</si>
  <si>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</si>
  <si>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</si>
  <si>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</si>
  <si>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</si>
  <si>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</si>
  <si>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</si>
  <si>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</si>
  <si>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</si>
  <si>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</si>
  <si>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</si>
  <si>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</si>
  <si>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</si>
  <si>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</si>
  <si>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</si>
  <si>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</si>
  <si>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</si>
  <si>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</si>
  <si>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</si>
  <si>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</si>
  <si>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</si>
  <si>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</si>
  <si>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</si>
  <si>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</si>
  <si>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</si>
  <si>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</si>
  <si>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</si>
  <si>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</si>
  <si>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</si>
  <si>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</si>
  <si>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</si>
  <si>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</si>
  <si>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</si>
  <si>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</si>
  <si>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</si>
  <si>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</si>
  <si>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</si>
  <si>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</si>
  <si>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</si>
  <si>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</si>
  <si>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</si>
  <si>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</si>
  <si>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</si>
  <si>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</si>
  <si>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</si>
  <si>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</si>
  <si>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</si>
  <si>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</si>
  <si>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</si>
  <si>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</si>
  <si>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</si>
  <si>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</si>
  <si>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</si>
  <si>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</si>
  <si>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</si>
  <si>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</si>
  <si>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</si>
  <si>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</si>
  <si>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</si>
  <si>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</si>
  <si>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</si>
  <si>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</si>
  <si>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</si>
  <si>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</si>
  <si>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</si>
  <si>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</si>
  <si>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</si>
  <si>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</si>
  <si>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</si>
  <si>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</si>
  <si>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</si>
  <si>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</si>
  <si>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</si>
  <si>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</si>
  <si>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</si>
  <si>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</si>
  <si>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</si>
  <si>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</si>
  <si>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</si>
  <si>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</si>
  <si>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</si>
  <si>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</si>
  <si>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</si>
  <si>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</si>
  <si>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</si>
  <si>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</si>
  <si>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</si>
  <si>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</si>
  <si>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</si>
  <si>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</si>
  <si>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</si>
  <si>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</si>
  <si>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</si>
  <si>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</si>
  <si>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</si>
  <si>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</si>
  <si>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</si>
  <si>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</si>
  <si>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</si>
  <si>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</si>
  <si>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</si>
  <si>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</si>
  <si>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</si>
  <si>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</si>
  <si>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</si>
  <si>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</si>
  <si>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</si>
  <si>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</si>
  <si>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</si>
  <si>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</si>
  <si>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</si>
  <si>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</si>
  <si>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</si>
  <si>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</si>
  <si>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</si>
  <si>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</si>
  <si>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</si>
  <si>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</si>
  <si>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</si>
  <si>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</si>
  <si>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</si>
  <si>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</si>
  <si>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</si>
  <si>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</si>
  <si>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</si>
  <si>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</si>
  <si>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</si>
  <si>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</si>
  <si>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</si>
  <si>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</si>
  <si>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</si>
  <si>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</si>
  <si>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</si>
  <si>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</si>
  <si>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</si>
  <si>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</si>
  <si>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</si>
  <si>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</si>
  <si>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</si>
  <si>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</si>
  <si>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</si>
  <si>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</si>
  <si>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</si>
  <si>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</si>
  <si>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</si>
  <si>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</si>
  <si>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</si>
  <si>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</si>
  <si>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</si>
  <si>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</si>
  <si>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</si>
  <si>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</si>
  <si>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</si>
  <si>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</si>
  <si>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</si>
  <si>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</si>
  <si>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</si>
  <si>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</si>
  <si>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</si>
  <si>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</si>
  <si>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</si>
  <si>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</si>
  <si>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</si>
  <si>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</si>
  <si>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</si>
  <si>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</si>
  <si>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</si>
  <si>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</si>
  <si>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</si>
  <si>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</si>
  <si>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</si>
  <si>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</si>
  <si>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</si>
  <si>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</si>
  <si>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</si>
  <si>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</si>
  <si>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</si>
  <si>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</si>
  <si>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</si>
  <si>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</si>
  <si>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</si>
  <si>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</si>
  <si>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</si>
  <si>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</si>
  <si>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</si>
  <si>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</si>
  <si>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</si>
  <si>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</si>
  <si>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</si>
  <si>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</si>
  <si>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</si>
  <si>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</si>
  <si>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</si>
  <si>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</si>
  <si>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</si>
  <si>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</si>
  <si>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</si>
  <si>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</si>
  <si>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</si>
  <si>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</si>
  <si>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</si>
  <si>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</si>
  <si>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</si>
  <si>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</si>
  <si>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</si>
  <si>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</si>
  <si>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</si>
  <si>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</si>
  <si>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</si>
  <si>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</si>
  <si>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</si>
  <si>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</si>
  <si>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</si>
  <si>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</si>
  <si>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</si>
  <si>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</si>
  <si>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</si>
  <si>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</si>
  <si>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</si>
  <si>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</si>
  <si>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</si>
  <si>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</si>
  <si>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</si>
  <si>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</si>
  <si>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</si>
  <si>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</si>
  <si>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</si>
  <si>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</si>
  <si>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</si>
  <si>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</si>
  <si>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</si>
  <si>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</si>
  <si>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</si>
  <si>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</si>
  <si>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</si>
  <si>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</si>
  <si>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</si>
  <si>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</si>
  <si>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</si>
  <si>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</si>
  <si>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</si>
  <si>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</si>
  <si>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</si>
  <si>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</si>
  <si>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</si>
  <si>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</si>
  <si>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</si>
  <si>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</si>
  <si>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</si>
  <si>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</si>
  <si>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</si>
  <si>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</si>
  <si>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</si>
  <si>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</si>
  <si>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</si>
  <si>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</si>
  <si>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</si>
  <si>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</si>
  <si>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</si>
  <si>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</si>
  <si>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</si>
  <si>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</si>
  <si>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</si>
  <si>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</si>
  <si>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</si>
  <si>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</si>
  <si>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</si>
  <si>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</si>
  <si>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</si>
  <si>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</si>
  <si>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</si>
  <si>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</si>
  <si>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</si>
  <si>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</si>
  <si>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</si>
  <si>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</si>
  <si>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</si>
  <si>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</si>
  <si>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</si>
  <si>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</si>
  <si>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</si>
  <si>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</si>
  <si>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</si>
  <si>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</si>
  <si>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</si>
  <si>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</si>
  <si>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</si>
  <si>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</si>
  <si>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</si>
  <si>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</si>
  <si>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</si>
  <si>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</si>
  <si>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</si>
  <si>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</si>
  <si>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</si>
  <si>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</si>
  <si>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</si>
  <si>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</si>
  <si>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</si>
  <si>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</si>
  <si>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</si>
  <si>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</si>
  <si>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</si>
  <si>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</si>
  <si>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</si>
  <si>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</si>
  <si>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</si>
  <si>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</si>
  <si>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</si>
  <si>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</si>
  <si>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</si>
  <si>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</si>
  <si>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</si>
  <si>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</si>
  <si>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</si>
  <si>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</si>
  <si>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</si>
  <si>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</si>
  <si>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</si>
  <si>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</si>
  <si>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</si>
  <si>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</si>
  <si>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</si>
  <si>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</si>
  <si>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</si>
  <si>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</si>
  <si>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</si>
  <si>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</si>
  <si>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</si>
  <si>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</si>
  <si>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</si>
  <si>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</si>
  <si>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</si>
  <si>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</si>
  <si>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</si>
  <si>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</si>
  <si>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</si>
  <si>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</si>
  <si>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</si>
  <si>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</si>
  <si>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</si>
  <si>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</si>
  <si>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</si>
  <si>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</si>
  <si>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</si>
  <si>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</si>
  <si>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</si>
  <si>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</si>
  <si>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</si>
  <si>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</si>
  <si>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</si>
  <si>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</si>
  <si>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</si>
  <si>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</si>
  <si>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</si>
  <si>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</si>
  <si>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</si>
  <si>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</si>
  <si>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</si>
  <si>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</si>
  <si>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</si>
  <si>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</si>
  <si>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</si>
  <si>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</si>
  <si>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</si>
  <si>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</si>
  <si>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</si>
  <si>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</si>
  <si>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</si>
  <si>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</si>
  <si>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</si>
  <si>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</si>
  <si>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</si>
  <si>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</si>
  <si>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</si>
  <si>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</si>
  <si>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</si>
  <si>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</si>
  <si>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</si>
  <si>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</si>
  <si>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</si>
  <si>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</si>
  <si>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</si>
  <si>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</si>
  <si>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</si>
  <si>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</si>
  <si>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</si>
  <si>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</si>
  <si>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</si>
  <si>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</si>
  <si>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</si>
  <si>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</si>
  <si>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</si>
  <si>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</si>
  <si>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</si>
  <si>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</si>
  <si>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</si>
  <si>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</si>
  <si>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</si>
  <si>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</si>
  <si>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</si>
  <si>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</si>
  <si>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</si>
  <si>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</si>
  <si>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</si>
  <si>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</si>
  <si>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</si>
  <si>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</si>
  <si>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</si>
  <si>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</si>
  <si>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</si>
  <si>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</si>
  <si>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</si>
  <si>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</si>
  <si>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</si>
  <si>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</si>
  <si>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</si>
  <si>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</si>
  <si>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</si>
  <si>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</si>
  <si>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</si>
  <si>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</si>
  <si>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</si>
  <si>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</si>
  <si>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</si>
  <si>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</si>
  <si>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</si>
  <si>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</si>
  <si>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</si>
  <si>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</si>
  <si>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</si>
  <si>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</si>
  <si>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</si>
  <si>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</si>
  <si>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</si>
  <si>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</si>
  <si>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</si>
  <si>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</si>
  <si>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</si>
  <si>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</si>
  <si>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</si>
  <si>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</si>
  <si>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</si>
  <si>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</si>
  <si>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</si>
  <si>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</si>
  <si>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</si>
  <si>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</si>
  <si>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</si>
  <si>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</si>
  <si>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</si>
  <si>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</si>
  <si>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</si>
  <si>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</si>
  <si>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</si>
  <si>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</si>
  <si>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</si>
  <si>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</si>
  <si>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</si>
  <si>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</si>
  <si>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</si>
  <si>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</si>
  <si>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</si>
  <si>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</si>
  <si>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</si>
  <si>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</si>
  <si>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</si>
  <si>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</si>
  <si>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</si>
  <si>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</si>
  <si>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</si>
  <si>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</si>
  <si>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</si>
  <si>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</si>
  <si>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</si>
  <si>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</si>
  <si>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</si>
  <si>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</si>
  <si>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</si>
  <si>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</si>
  <si>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</si>
  <si>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</si>
  <si>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</si>
  <si>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</si>
  <si>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</si>
  <si>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</si>
  <si>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</si>
  <si>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</si>
  <si>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</si>
  <si>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</si>
  <si>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</si>
  <si>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</si>
  <si>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</si>
  <si>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</si>
  <si>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</si>
  <si>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</si>
  <si>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</si>
  <si>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</si>
  <si>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</si>
  <si>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</si>
  <si>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</si>
  <si>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</si>
  <si>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</si>
  <si>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</si>
  <si>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</si>
  <si>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</si>
  <si>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</si>
  <si>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</si>
  <si>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</si>
  <si>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</si>
  <si>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</si>
  <si>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</si>
  <si>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</si>
  <si>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</si>
  <si>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</si>
  <si>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</si>
  <si>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</si>
  <si>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</si>
  <si>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</si>
  <si>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</si>
  <si>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</si>
  <si>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</si>
  <si>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</si>
  <si>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</si>
  <si>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</si>
  <si>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</si>
  <si>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</si>
  <si>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</si>
  <si>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</si>
  <si>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</si>
  <si>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</si>
  <si>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</si>
  <si>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</si>
  <si>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</si>
  <si>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</si>
  <si>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</si>
  <si>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</si>
  <si>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</si>
  <si>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</si>
  <si>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</si>
  <si>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</si>
  <si>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</si>
  <si>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</si>
  <si>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</si>
  <si>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</si>
  <si>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</si>
  <si>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</si>
  <si>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</si>
  <si>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</si>
  <si>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</si>
  <si>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</si>
  <si>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</si>
  <si>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</si>
  <si>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</si>
  <si>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</si>
  <si>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</si>
  <si>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</si>
  <si>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</si>
  <si>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</si>
  <si>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</si>
  <si>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</si>
  <si>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</si>
  <si>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</si>
  <si>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</si>
  <si>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</si>
  <si>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</si>
  <si>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</si>
  <si>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</si>
  <si>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</si>
  <si>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</si>
  <si>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</si>
  <si>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</si>
  <si>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</si>
  <si>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</si>
  <si>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</si>
  <si>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</si>
  <si>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</si>
  <si>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</si>
  <si>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</si>
  <si>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</si>
  <si>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</si>
  <si>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</si>
  <si>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</si>
  <si>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</si>
  <si>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</si>
  <si>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</si>
  <si>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</si>
  <si>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</si>
  <si>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</si>
  <si>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</si>
  <si>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</si>
  <si>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</si>
  <si>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</si>
  <si>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</si>
  <si>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</si>
  <si>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</si>
  <si>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</si>
  <si>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</si>
  <si>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</si>
  <si>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</si>
  <si>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</si>
  <si>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</si>
  <si>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</si>
  <si>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</si>
  <si>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</si>
  <si>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</si>
  <si>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</si>
  <si>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</si>
  <si>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</si>
  <si>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</si>
  <si>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</si>
  <si>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</si>
  <si>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</si>
  <si>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</si>
  <si>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</si>
  <si>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</si>
  <si>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</si>
  <si>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</si>
  <si>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</si>
  <si>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</si>
  <si>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</si>
  <si>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</si>
  <si>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</si>
  <si>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</si>
  <si>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</si>
  <si>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</si>
  <si>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</si>
  <si>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</si>
  <si>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</si>
  <si>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</si>
  <si>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</si>
  <si>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</si>
  <si>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</si>
  <si>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</si>
  <si>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</si>
  <si>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</si>
  <si>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</si>
  <si>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</si>
  <si>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</si>
  <si>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</si>
  <si>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</si>
  <si>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</si>
  <si>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</si>
  <si>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</si>
  <si>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</si>
  <si>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</si>
  <si>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</si>
  <si>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</si>
  <si>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</si>
  <si>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</si>
  <si>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</si>
  <si>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</si>
  <si>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</si>
  <si>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</si>
  <si>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</si>
  <si>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</si>
  <si>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</si>
  <si>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</si>
  <si>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</si>
  <si>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</si>
  <si>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</si>
  <si>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</si>
  <si>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</si>
  <si>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</si>
  <si>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</si>
  <si>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</si>
  <si>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</si>
  <si>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</si>
  <si>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</si>
  <si>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</si>
  <si>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</si>
  <si>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</si>
  <si>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</si>
  <si>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</si>
  <si>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</si>
  <si>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</si>
  <si>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</si>
  <si>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</si>
  <si>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</si>
  <si>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</si>
  <si>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</si>
  <si>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</si>
  <si>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</si>
  <si>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</si>
  <si>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</si>
  <si>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</si>
  <si>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</si>
  <si>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</si>
  <si>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</si>
  <si>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</si>
  <si>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</si>
  <si>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</si>
  <si>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</si>
  <si>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</si>
  <si>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</si>
  <si>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</si>
  <si>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</si>
  <si>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</si>
  <si>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</si>
  <si>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</si>
  <si>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</si>
  <si>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</si>
  <si>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</si>
  <si>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</si>
  <si>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</si>
  <si>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</si>
  <si>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</si>
  <si>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</si>
  <si>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</si>
  <si>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</si>
  <si>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</si>
  <si>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</si>
  <si>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</si>
  <si>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</si>
  <si>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</si>
  <si>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</si>
  <si>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</si>
  <si>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</si>
  <si>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</si>
  <si>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</si>
  <si>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</si>
  <si>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</si>
  <si>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</si>
  <si>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</si>
  <si>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</si>
  <si>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</si>
  <si>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</si>
  <si>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</si>
  <si>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</si>
  <si>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</si>
  <si>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</si>
  <si>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</si>
  <si>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</si>
  <si>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</si>
  <si>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</si>
  <si>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</si>
  <si>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</si>
  <si>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</si>
  <si>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</si>
  <si>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</si>
  <si>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</si>
  <si>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</si>
  <si>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</si>
  <si>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</si>
  <si>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</si>
  <si>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</si>
  <si>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</si>
  <si>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</si>
  <si>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</si>
  <si>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</si>
  <si>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</si>
  <si>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</si>
  <si>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</si>
  <si>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</si>
  <si>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</si>
  <si>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</si>
  <si>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</si>
  <si>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</si>
  <si>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</si>
  <si>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</si>
  <si>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</si>
  <si>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</si>
  <si>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</si>
  <si>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</si>
  <si>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</si>
  <si>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</si>
  <si>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</si>
  <si>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</si>
  <si>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</si>
  <si>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</si>
  <si>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</si>
  <si>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</si>
  <si>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</si>
  <si>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</si>
  <si>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</si>
  <si>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</si>
  <si>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</si>
  <si>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</si>
  <si>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</si>
  <si>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</si>
  <si>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</si>
  <si>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</si>
  <si>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</si>
  <si>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</si>
  <si>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</si>
  <si>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</si>
  <si>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</si>
  <si>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</si>
  <si>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</si>
  <si>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</si>
  <si>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</si>
  <si>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</si>
  <si>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</si>
  <si>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</si>
  <si>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</si>
  <si>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</si>
  <si>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</si>
  <si>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</si>
  <si>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</si>
  <si>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</si>
  <si>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</si>
  <si>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</si>
  <si>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</si>
  <si>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</si>
  <si>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</si>
  <si>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</si>
  <si>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</si>
  <si>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</si>
  <si>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</si>
  <si>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</si>
  <si>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</si>
  <si>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</si>
  <si>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</si>
  <si>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</si>
  <si>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</si>
  <si>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</si>
  <si>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</si>
  <si>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</si>
  <si>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</si>
  <si>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</si>
  <si>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</si>
  <si>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</si>
  <si>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</si>
  <si>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</si>
  <si>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</si>
  <si>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</si>
  <si>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</si>
  <si>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</si>
  <si>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</si>
  <si>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</si>
  <si>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</si>
  <si>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</si>
  <si>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</si>
  <si>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</si>
  <si>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</si>
  <si>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</si>
  <si>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</si>
  <si>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</si>
  <si>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</si>
  <si>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</si>
  <si>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</si>
  <si>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</si>
  <si>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</si>
  <si>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</si>
  <si>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</si>
  <si>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</si>
  <si>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</si>
  <si>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</si>
  <si>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</si>
  <si>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</si>
  <si>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</si>
  <si>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</si>
  <si>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</si>
  <si>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</si>
  <si>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</si>
  <si>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</si>
  <si>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</si>
  <si>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</si>
  <si>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</si>
  <si>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</si>
  <si>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</si>
  <si>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</si>
  <si>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</si>
  <si>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</si>
  <si>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</si>
  <si>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</si>
  <si>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</si>
  <si>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</si>
  <si>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</si>
  <si>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</si>
  <si>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</si>
  <si>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</si>
  <si>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</si>
  <si>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</si>
  <si>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</si>
  <si>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</si>
  <si>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</si>
  <si>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</si>
  <si>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</si>
  <si>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</si>
  <si>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</si>
  <si>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</si>
  <si>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</si>
  <si>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</si>
  <si>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</si>
  <si>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</si>
  <si>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</si>
  <si>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</si>
  <si>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</si>
  <si>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</si>
  <si>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</si>
  <si>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</si>
  <si>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</si>
  <si>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</si>
  <si>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</si>
  <si>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</si>
  <si>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</si>
  <si>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</si>
  <si>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</si>
  <si>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</si>
  <si>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</si>
  <si>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</si>
  <si>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</si>
  <si>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</si>
  <si>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</si>
  <si>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</si>
  <si>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</si>
  <si>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</si>
  <si>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</si>
  <si>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</si>
  <si>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</si>
  <si>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</si>
  <si>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</si>
  <si>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</si>
  <si>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</si>
  <si>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</si>
  <si>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</si>
  <si>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</si>
  <si>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</si>
  <si>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</si>
  <si>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</si>
  <si>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</si>
  <si>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</si>
  <si>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</si>
  <si>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</si>
  <si>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</si>
  <si>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</si>
  <si>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</si>
  <si>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</si>
  <si>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</si>
  <si>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</si>
  <si>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</si>
  <si>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</si>
  <si>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</si>
  <si>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</si>
  <si>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</si>
  <si>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</si>
  <si>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</si>
  <si>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</si>
  <si>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</si>
  <si>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</si>
  <si>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</si>
  <si>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</si>
  <si>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</si>
  <si>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</si>
  <si>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</si>
  <si>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</si>
  <si>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</si>
  <si>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</si>
  <si>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</si>
  <si>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</si>
  <si>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</si>
  <si>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</si>
  <si>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</si>
  <si>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</si>
  <si>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</si>
  <si>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</si>
  <si>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</si>
  <si>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</si>
  <si>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</si>
  <si>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</si>
  <si>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</si>
  <si>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</si>
  <si>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</si>
  <si>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</si>
  <si>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</si>
  <si>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</si>
  <si>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</si>
  <si>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</si>
  <si>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</si>
  <si>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</si>
  <si>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</si>
  <si>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</si>
  <si>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</si>
  <si>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</si>
  <si>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</si>
  <si>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</si>
  <si>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</si>
  <si>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</si>
  <si>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</si>
  <si>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</si>
  <si>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</si>
  <si>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</si>
  <si>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</si>
  <si>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</si>
  <si>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</si>
  <si>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</si>
  <si>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</si>
  <si>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</si>
  <si>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</si>
  <si>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</si>
  <si>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</si>
  <si>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</si>
  <si>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</si>
  <si>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</si>
  <si>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</si>
  <si>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</si>
  <si>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</si>
  <si>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</si>
  <si>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</si>
  <si>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</si>
  <si>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</si>
  <si>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</si>
  <si>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</si>
  <si>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</si>
  <si>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</si>
  <si>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</si>
  <si>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</si>
  <si>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</si>
  <si>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</si>
  <si>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</si>
  <si>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</si>
  <si>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</si>
  <si>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</si>
  <si>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</si>
  <si>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</si>
  <si>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</si>
  <si>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</si>
  <si>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</si>
  <si>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</si>
  <si>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</si>
  <si>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</si>
  <si>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</si>
  <si>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</si>
  <si>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</si>
  <si>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</si>
  <si>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</si>
  <si>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</si>
  <si>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</si>
  <si>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</si>
  <si>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</si>
  <si>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</si>
  <si>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</si>
  <si>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</si>
  <si>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</si>
  <si>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</si>
  <si>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</si>
  <si>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</si>
  <si>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</si>
  <si>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</si>
  <si>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</si>
  <si>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</si>
  <si>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</si>
  <si>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</si>
  <si>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</si>
  <si>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</si>
  <si>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</si>
  <si>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</si>
  <si>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</si>
  <si>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</si>
  <si>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</si>
  <si>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</si>
  <si>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</si>
  <si>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</si>
  <si>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</si>
  <si>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</si>
  <si>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</si>
  <si>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</si>
  <si>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</si>
  <si>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</si>
  <si>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</si>
  <si>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</si>
  <si>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</si>
  <si>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</si>
  <si>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</si>
  <si>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</si>
  <si>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</si>
  <si>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</si>
  <si>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</si>
  <si>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</si>
  <si>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</si>
  <si>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</si>
  <si>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</si>
  <si>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</si>
  <si>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</si>
  <si>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</si>
  <si>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</si>
  <si>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</si>
  <si>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</si>
  <si>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</si>
  <si>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</si>
  <si>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</si>
  <si>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</si>
  <si>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</si>
  <si>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</si>
  <si>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</si>
  <si>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</si>
  <si>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</si>
  <si>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</si>
  <si>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</si>
  <si>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</si>
  <si>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</si>
  <si>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</si>
  <si>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</si>
  <si>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</si>
  <si>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</si>
  <si>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</si>
  <si>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</si>
  <si>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</si>
  <si>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</si>
  <si>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</si>
  <si>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</si>
  <si>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</si>
  <si>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</si>
  <si>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</si>
  <si>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</si>
  <si>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</si>
  <si>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</si>
  <si>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</si>
  <si>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</si>
  <si>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</si>
  <si>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</si>
  <si>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</si>
  <si>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</si>
  <si>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</si>
  <si>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</si>
  <si>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</si>
  <si>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</si>
  <si>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</si>
  <si>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</si>
  <si>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</si>
  <si>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</si>
  <si>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</si>
  <si>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</si>
  <si>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</si>
  <si>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</si>
  <si>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</si>
  <si>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</si>
  <si>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</si>
  <si>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</si>
  <si>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</si>
  <si>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</si>
  <si>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</si>
  <si>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</si>
  <si>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</si>
  <si>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</si>
  <si>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</si>
  <si>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</si>
  <si>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</si>
  <si>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</si>
  <si>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</si>
  <si>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</si>
  <si>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</si>
  <si>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</si>
  <si>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</si>
  <si>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</si>
  <si>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</si>
  <si>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</si>
  <si>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</si>
  <si>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</si>
  <si>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</si>
  <si>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</si>
  <si>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</si>
  <si>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</si>
  <si>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</si>
  <si>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</si>
  <si>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</si>
  <si>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</si>
  <si>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</si>
  <si>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</si>
  <si>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</si>
  <si>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</si>
  <si>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</si>
  <si>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</si>
  <si>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</si>
  <si>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</si>
  <si>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</si>
  <si>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</si>
  <si>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</si>
  <si>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</si>
  <si>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</si>
  <si>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</si>
  <si>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</si>
  <si>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</si>
  <si>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</si>
  <si>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</si>
  <si>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</si>
  <si>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</si>
  <si>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</si>
  <si>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</si>
  <si>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</si>
  <si>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</si>
  <si>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</si>
  <si>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</si>
  <si>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</si>
  <si>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</si>
  <si>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</si>
  <si>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</si>
  <si>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</si>
  <si>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</si>
  <si>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</si>
  <si>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</si>
  <si>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</si>
  <si>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</si>
  <si>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</si>
  <si>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</si>
  <si>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</si>
  <si>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</si>
  <si>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</si>
  <si>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</si>
  <si>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</si>
  <si>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</si>
  <si>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</si>
  <si>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</si>
  <si>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</si>
  <si>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</si>
  <si>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</si>
  <si>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</si>
  <si>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</si>
  <si>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</si>
  <si>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</si>
  <si>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</si>
  <si>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</si>
  <si>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</si>
  <si>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</si>
  <si>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</si>
  <si>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</si>
  <si>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</si>
  <si>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</si>
  <si>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</si>
  <si>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</si>
  <si>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</si>
  <si>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</si>
  <si>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</si>
  <si>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</si>
  <si>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</si>
  <si>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</si>
  <si>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</si>
  <si>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</si>
  <si>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</si>
  <si>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</si>
  <si>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</si>
  <si>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</si>
  <si>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</si>
  <si>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</si>
  <si>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</si>
  <si>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</si>
  <si>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</si>
  <si>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</si>
  <si>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</si>
  <si>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</si>
  <si>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</si>
  <si>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</si>
  <si>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</si>
  <si>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</si>
  <si>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</si>
  <si>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</si>
  <si>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</si>
  <si>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</si>
  <si>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</si>
  <si>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</si>
  <si>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</si>
  <si>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</si>
  <si>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</si>
  <si>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</si>
  <si>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</si>
  <si>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</si>
  <si>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</si>
  <si>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</si>
  <si>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</si>
  <si>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</si>
  <si>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</si>
  <si>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</si>
  <si>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</si>
  <si>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</si>
  <si>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</si>
  <si>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</si>
  <si>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</si>
  <si>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</si>
  <si>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</si>
  <si>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</si>
  <si>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</si>
  <si>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</si>
  <si>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</si>
  <si>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</si>
  <si>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</si>
  <si>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</si>
  <si>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</si>
  <si>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</si>
  <si>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</si>
  <si>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</si>
  <si>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</si>
  <si>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</si>
  <si>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</si>
  <si>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</si>
  <si>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</si>
  <si>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</si>
  <si>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</si>
  <si>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</si>
  <si>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</si>
  <si>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</si>
  <si>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</si>
  <si>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</si>
  <si>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</si>
  <si>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</si>
  <si>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</si>
  <si>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</si>
  <si>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</si>
  <si>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</si>
  <si>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</si>
  <si>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</si>
  <si>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</si>
  <si>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</si>
  <si>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</si>
  <si>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</si>
  <si>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</si>
  <si>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</si>
  <si>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</si>
  <si>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</si>
  <si>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</si>
  <si>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</si>
  <si>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</si>
  <si>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</si>
  <si>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</si>
  <si>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</si>
  <si>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</si>
  <si>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</si>
  <si>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</si>
  <si>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</si>
  <si>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</si>
  <si>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</si>
  <si>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</si>
  <si>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</si>
  <si>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</si>
  <si>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</si>
  <si>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</si>
  <si>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</si>
  <si>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</si>
  <si>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</si>
  <si>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</si>
  <si>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</si>
  <si>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</si>
  <si>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</si>
  <si>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</si>
  <si>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</si>
  <si>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</si>
  <si>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</si>
  <si>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</si>
  <si>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</si>
  <si>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</si>
  <si>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</si>
  <si>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</si>
  <si>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</si>
  <si>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</si>
  <si>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</si>
  <si>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</si>
  <si>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</si>
  <si>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</si>
  <si>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</si>
  <si>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</si>
  <si>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</si>
  <si>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</si>
  <si>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</si>
  <si>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</si>
  <si>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</si>
  <si>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</si>
  <si>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</si>
  <si>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</si>
  <si>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</si>
  <si>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</si>
  <si>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</si>
  <si>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</si>
  <si>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</si>
  <si>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</si>
  <si>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</si>
  <si>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</si>
  <si>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</si>
  <si>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</si>
  <si>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</si>
  <si>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</si>
  <si>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</si>
  <si>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</si>
  <si>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</si>
  <si>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</si>
  <si>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</si>
  <si>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</si>
  <si>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</si>
  <si>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</si>
  <si>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</si>
  <si>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</si>
  <si>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</si>
  <si>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</si>
  <si>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</si>
  <si>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</si>
  <si>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</si>
  <si>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</si>
  <si>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</si>
  <si>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</si>
  <si>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</si>
  <si>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</si>
  <si>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</si>
  <si>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</si>
  <si>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</si>
  <si>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</si>
  <si>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</si>
  <si>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</si>
  <si>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</si>
  <si>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</si>
  <si>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</si>
  <si>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</si>
  <si>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</si>
  <si>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</si>
  <si>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</si>
  <si>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</si>
  <si>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</si>
  <si>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</si>
  <si>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</si>
  <si>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</si>
  <si>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</si>
  <si>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</si>
  <si>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</si>
  <si>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</si>
  <si>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</si>
  <si>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</si>
  <si>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</si>
  <si>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</si>
  <si>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</si>
  <si>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</si>
  <si>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</si>
  <si>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</si>
  <si>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</si>
  <si>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</si>
  <si>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</si>
  <si>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</si>
  <si>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</si>
  <si>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</si>
  <si>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</si>
  <si>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</si>
  <si>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</si>
  <si>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</si>
  <si>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</si>
  <si>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</si>
  <si>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</si>
  <si>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</si>
  <si>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</si>
  <si>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</si>
  <si>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</si>
  <si>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</si>
  <si>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</si>
  <si>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</si>
  <si>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</si>
  <si>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</si>
  <si>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</si>
  <si>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</si>
  <si>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</si>
  <si>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</si>
  <si>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</si>
  <si>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</si>
  <si>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</si>
  <si>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</si>
  <si>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</si>
  <si>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</si>
  <si>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</si>
  <si>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</si>
  <si>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</si>
  <si>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</si>
  <si>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</si>
  <si>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</si>
  <si>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</si>
  <si>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</si>
  <si>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</si>
  <si>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</si>
  <si>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</si>
  <si>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</si>
  <si>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</si>
  <si>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</si>
  <si>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</si>
  <si>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</si>
  <si>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</si>
  <si>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</si>
  <si>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</si>
  <si>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</si>
  <si>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</si>
  <si>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</si>
  <si>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</si>
  <si>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</si>
  <si>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</si>
  <si>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</si>
  <si>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</si>
  <si>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</si>
  <si>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</si>
  <si>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</si>
  <si>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</si>
  <si>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</si>
  <si>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</si>
  <si>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</si>
  <si>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</si>
  <si>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</si>
  <si>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</si>
  <si>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</si>
  <si>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</si>
  <si>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</si>
  <si>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</si>
  <si>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</si>
  <si>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</si>
  <si>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</si>
  <si>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</si>
  <si>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</si>
  <si>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</si>
  <si>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</si>
  <si>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</si>
  <si>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</si>
  <si>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</si>
  <si>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</si>
  <si>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</si>
  <si>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</si>
  <si>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</si>
  <si>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</si>
  <si>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</si>
  <si>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</si>
  <si>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</si>
  <si>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</si>
  <si>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</si>
  <si>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</si>
  <si>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</si>
  <si>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</si>
  <si>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</si>
  <si>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</si>
  <si>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</si>
  <si>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</si>
  <si>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</si>
  <si>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</si>
  <si>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</si>
  <si>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</si>
  <si>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</si>
  <si>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</si>
  <si>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</si>
  <si>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</si>
  <si>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</si>
  <si>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</si>
  <si>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</si>
  <si>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</si>
  <si>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</si>
  <si>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</si>
  <si>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</si>
  <si>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</si>
  <si>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</si>
  <si>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</si>
  <si>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</si>
  <si>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</si>
  <si>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</si>
  <si>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</si>
  <si>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</si>
  <si>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</si>
  <si>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</si>
  <si>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</si>
  <si>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</si>
  <si>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</si>
  <si>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</si>
  <si>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</si>
  <si>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</si>
  <si>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</si>
  <si>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</si>
  <si>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</si>
  <si>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</si>
  <si>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</si>
  <si>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</si>
  <si>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</si>
  <si>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</si>
  <si>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</si>
  <si>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</si>
  <si>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</si>
  <si>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</si>
  <si>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</si>
  <si>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</si>
  <si>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</si>
  <si>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</si>
  <si>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</si>
  <si>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</si>
  <si>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</si>
  <si>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</si>
  <si>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</si>
  <si>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</si>
  <si>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</si>
  <si>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</si>
  <si>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</si>
  <si>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</si>
  <si>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</si>
  <si>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</si>
  <si>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</si>
  <si>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</si>
  <si>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</si>
  <si>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</si>
  <si>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</si>
  <si>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</si>
  <si>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</si>
  <si>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</si>
  <si>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</si>
  <si>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</si>
  <si>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</si>
  <si>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</si>
  <si>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</si>
  <si>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</si>
  <si>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</si>
  <si>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</si>
  <si>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</si>
  <si>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</si>
  <si>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</si>
  <si>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</si>
  <si>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</si>
  <si>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</si>
  <si>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</si>
  <si>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</si>
  <si>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</si>
  <si>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</si>
  <si>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</si>
  <si>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</si>
  <si>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</si>
  <si>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</si>
  <si>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</si>
  <si>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</si>
  <si>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</si>
  <si>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</si>
  <si>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</si>
  <si>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</si>
  <si>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</si>
  <si>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</si>
  <si>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</si>
  <si>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</si>
  <si>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</si>
  <si>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</si>
  <si>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</si>
  <si>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</si>
  <si>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</si>
  <si>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</si>
  <si>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</si>
  <si>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</si>
  <si>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</si>
  <si>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</si>
  <si>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</si>
  <si>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</si>
  <si>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</si>
  <si>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</si>
  <si>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</si>
  <si>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</si>
  <si>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</si>
  <si>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</si>
  <si>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</si>
  <si>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</si>
  <si>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</si>
  <si>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</si>
  <si>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</si>
  <si>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</si>
  <si>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</si>
  <si>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</si>
  <si>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</si>
  <si>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</si>
  <si>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</si>
  <si>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</si>
  <si>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</si>
  <si>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</si>
  <si>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</si>
  <si>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</si>
  <si>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</si>
  <si>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</si>
  <si>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</si>
  <si>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</si>
  <si>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</si>
  <si>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</si>
  <si>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</si>
  <si>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</si>
  <si>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</si>
  <si>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</si>
  <si>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</si>
  <si>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</si>
  <si>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</si>
  <si>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</si>
  <si>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</si>
  <si>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</si>
  <si>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</si>
  <si>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</si>
  <si>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</si>
  <si>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</si>
  <si>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</si>
  <si>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</si>
  <si>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</si>
  <si>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</si>
  <si>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</si>
  <si>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</si>
  <si>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</si>
  <si>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</si>
  <si>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</si>
  <si>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</si>
  <si>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</si>
  <si>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</si>
  <si>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</si>
  <si>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</si>
  <si>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</si>
  <si>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</si>
  <si>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</si>
  <si>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</si>
  <si>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</si>
  <si>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</si>
  <si>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</si>
  <si>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</si>
  <si>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</si>
  <si>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</si>
  <si>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</si>
  <si>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</si>
  <si>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</si>
  <si>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</si>
  <si>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</si>
  <si>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</si>
  <si>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</si>
  <si>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</si>
  <si>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</si>
  <si>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</si>
  <si>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</si>
  <si>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</si>
  <si>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</si>
  <si>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</si>
  <si>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</si>
  <si>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</si>
  <si>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</si>
  <si>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</si>
  <si>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</si>
  <si>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</si>
  <si>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</si>
  <si>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</si>
  <si>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</si>
  <si>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</si>
  <si>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</si>
  <si>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</si>
  <si>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</si>
  <si>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</si>
  <si>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</si>
  <si>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</si>
  <si>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</si>
  <si>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</si>
  <si>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</si>
  <si>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</si>
  <si>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</si>
  <si>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</si>
  <si>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</si>
  <si>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</si>
  <si>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</si>
  <si>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</si>
  <si>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</si>
  <si>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</si>
  <si>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</si>
  <si>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</si>
  <si>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</si>
  <si>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</si>
  <si>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</si>
  <si>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</si>
  <si>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</si>
  <si>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</si>
  <si>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</si>
  <si>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</si>
  <si>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</si>
  <si>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</si>
  <si>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</si>
  <si>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</si>
  <si>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</si>
  <si>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</si>
  <si>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</si>
  <si>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</si>
  <si>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</si>
  <si>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</si>
  <si>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</si>
  <si>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</si>
  <si>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</si>
  <si>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</si>
  <si>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</si>
  <si>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</si>
  <si>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</si>
  <si>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</si>
  <si>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</si>
  <si>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</si>
  <si>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</si>
  <si>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</si>
  <si>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</si>
  <si>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</si>
  <si>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</si>
  <si>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</si>
  <si>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</si>
  <si>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</si>
  <si>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</si>
  <si>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</si>
  <si>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</si>
  <si>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</si>
  <si>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</si>
  <si>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</si>
  <si>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</si>
  <si>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</si>
  <si>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</si>
  <si>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</si>
  <si>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</si>
  <si>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</si>
  <si>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</si>
  <si>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</si>
  <si>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</si>
  <si>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</si>
  <si>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</si>
  <si>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</si>
  <si>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</si>
  <si>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</si>
  <si>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</si>
  <si>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</si>
  <si>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</si>
  <si>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</si>
  <si>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</si>
  <si>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</si>
  <si>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</si>
  <si>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</si>
  <si>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</si>
  <si>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</si>
  <si>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</si>
  <si>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</si>
  <si>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</si>
  <si>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</si>
  <si>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</si>
  <si>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</si>
  <si>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</si>
  <si>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</si>
  <si>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</si>
  <si>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</si>
  <si>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</si>
  <si>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</si>
  <si>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</si>
  <si>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</si>
  <si>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</si>
  <si>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</si>
  <si>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</si>
  <si>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</si>
  <si>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</si>
  <si>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</si>
  <si>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</si>
  <si>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</si>
  <si>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</si>
  <si>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</si>
  <si>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</si>
  <si>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</si>
  <si>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</si>
  <si>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</si>
  <si>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</si>
  <si>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</si>
  <si>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</si>
  <si>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</si>
  <si>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</si>
  <si>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</si>
  <si>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</si>
  <si>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</si>
  <si>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</si>
  <si>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</si>
  <si>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</si>
  <si>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</si>
  <si>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</si>
  <si>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</si>
  <si>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</si>
  <si>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</si>
  <si>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</si>
  <si>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</si>
  <si>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</si>
  <si>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</si>
  <si>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</si>
  <si>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</si>
  <si>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</si>
  <si>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</si>
  <si>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</si>
  <si>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</si>
  <si>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</si>
  <si>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</si>
  <si>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</si>
  <si>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</si>
  <si>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</si>
  <si>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</si>
  <si>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</si>
  <si>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</si>
  <si>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</si>
  <si>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</si>
  <si>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</si>
  <si>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</si>
  <si>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</si>
  <si>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</si>
  <si>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</si>
  <si>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</si>
  <si>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</si>
  <si>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</si>
  <si>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</si>
  <si>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</si>
  <si>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</si>
  <si>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</si>
  <si>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</si>
  <si>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</si>
  <si>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</si>
  <si>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</si>
  <si>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</si>
  <si>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</si>
  <si>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</si>
  <si>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</si>
  <si>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</si>
  <si>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</si>
  <si>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</si>
  <si>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</si>
  <si>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</si>
  <si>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</si>
  <si>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</si>
  <si>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</si>
  <si>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</si>
  <si>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</si>
  <si>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</si>
  <si>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</si>
  <si>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</si>
  <si>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</si>
  <si>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</si>
  <si>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</si>
  <si>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</si>
  <si>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</si>
  <si>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</si>
  <si>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</si>
  <si>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</si>
  <si>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</si>
  <si>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</si>
  <si>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</si>
  <si>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</si>
  <si>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</si>
  <si>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</si>
  <si>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</si>
  <si>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</si>
  <si>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</si>
  <si>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</si>
  <si>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</si>
  <si>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</si>
  <si>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</si>
  <si>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</si>
  <si>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</si>
  <si>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</si>
  <si>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</si>
  <si>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</si>
  <si>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</si>
  <si>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</si>
  <si>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</si>
  <si>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</si>
  <si>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</si>
  <si>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</si>
  <si>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</si>
  <si>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</si>
  <si>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</si>
  <si>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</si>
  <si>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</si>
  <si>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</si>
  <si>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</si>
  <si>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</si>
  <si>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</si>
  <si>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</si>
  <si>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</si>
  <si>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</si>
  <si>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</si>
  <si>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</si>
  <si>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</si>
  <si>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</si>
  <si>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</si>
  <si>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</si>
  <si>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</si>
  <si>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</si>
  <si>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</si>
  <si>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</si>
  <si>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</si>
  <si>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</si>
  <si>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</si>
  <si>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</si>
  <si>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</si>
  <si>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</si>
  <si>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</si>
  <si>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</si>
  <si>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</si>
  <si>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</si>
  <si>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</si>
  <si>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</si>
  <si>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</si>
  <si>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</si>
  <si>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</si>
  <si>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</si>
  <si>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</si>
  <si>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</si>
  <si>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</si>
  <si>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</si>
  <si>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</si>
  <si>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</si>
  <si>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</si>
  <si>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</si>
  <si>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</si>
  <si>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</si>
  <si>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</si>
  <si>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</si>
  <si>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</si>
  <si>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</si>
  <si>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</si>
  <si>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</si>
  <si>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</si>
  <si>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</si>
  <si>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</si>
  <si>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</si>
  <si>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</si>
  <si>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</si>
  <si>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</si>
  <si>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</si>
  <si>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</si>
  <si>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</si>
  <si>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</si>
  <si>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</si>
  <si>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</si>
  <si>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</si>
  <si>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</si>
  <si>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</si>
  <si>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</si>
  <si>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</si>
  <si>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</si>
  <si>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</si>
  <si>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</si>
  <si>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</si>
  <si>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</si>
  <si>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</si>
  <si>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</si>
  <si>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</si>
  <si>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</si>
  <si>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</si>
  <si>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</si>
  <si>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</si>
  <si>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</si>
  <si>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</si>
  <si>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</si>
  <si>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</si>
  <si>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</si>
  <si>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</si>
  <si>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</si>
  <si>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</si>
  <si>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</si>
  <si>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</si>
  <si>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</si>
  <si>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</si>
  <si>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</si>
  <si>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</si>
  <si>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</si>
  <si>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</si>
  <si>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</si>
  <si>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</si>
  <si>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</si>
  <si>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</si>
  <si>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</si>
  <si>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</si>
  <si>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</si>
  <si>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</si>
  <si>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</si>
  <si>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</si>
  <si>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</si>
  <si>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</si>
  <si>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</si>
  <si>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</si>
  <si>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</si>
  <si>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</si>
  <si>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</si>
  <si>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</si>
  <si>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</si>
  <si>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</si>
  <si>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</si>
  <si>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</si>
  <si>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</si>
  <si>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</si>
  <si>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</si>
  <si>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</si>
  <si>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</si>
  <si>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</si>
  <si>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</si>
  <si>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</si>
  <si>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</si>
  <si>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</si>
  <si>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</si>
  <si>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</si>
  <si>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</si>
  <si>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</si>
  <si>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</si>
  <si>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</si>
  <si>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</si>
  <si>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</si>
  <si>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</si>
  <si>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</si>
  <si>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</si>
  <si>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</si>
  <si>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</si>
  <si>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</si>
  <si>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</si>
  <si>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</si>
  <si>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</si>
  <si>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</si>
  <si>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</si>
  <si>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</si>
  <si>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</si>
  <si>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</si>
  <si>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</si>
  <si>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</si>
  <si>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</si>
  <si>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</si>
  <si>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</si>
  <si>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</si>
  <si>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</si>
  <si>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</si>
  <si>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</si>
  <si>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</si>
  <si>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</si>
  <si>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</si>
  <si>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</si>
  <si>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</si>
  <si>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</si>
  <si>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</si>
  <si>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</si>
  <si>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</si>
  <si>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</si>
  <si>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</si>
  <si>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</si>
  <si>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</si>
  <si>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</si>
  <si>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</si>
  <si>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</si>
  <si>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</si>
  <si>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</si>
  <si>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</si>
  <si>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</si>
  <si>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</si>
  <si>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</si>
  <si>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</si>
  <si>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</si>
  <si>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</si>
  <si>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</si>
  <si>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</si>
  <si>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</si>
  <si>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</si>
  <si>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</si>
  <si>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</si>
  <si>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</si>
  <si>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</si>
  <si>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</si>
  <si>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</si>
  <si>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</si>
  <si>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</si>
  <si>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</si>
  <si>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</si>
  <si>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</si>
  <si>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</si>
  <si>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</si>
  <si>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</si>
  <si>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</si>
  <si>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</si>
  <si>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</si>
  <si>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</si>
  <si>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</si>
  <si>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</si>
  <si>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</si>
  <si>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</si>
  <si>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</si>
  <si>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</si>
  <si>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</si>
  <si>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</si>
  <si>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</si>
  <si>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</si>
  <si>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</si>
  <si>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</si>
  <si>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</si>
  <si>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</si>
  <si>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</si>
  <si>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</si>
  <si>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</si>
  <si>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</si>
  <si>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</si>
  <si>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</si>
  <si>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</si>
  <si>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</si>
  <si>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</si>
  <si>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</si>
  <si>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</si>
  <si>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</si>
  <si>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</si>
  <si>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</si>
  <si>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</si>
  <si>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</si>
  <si>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</si>
  <si>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</si>
  <si>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</si>
  <si>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</si>
  <si>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</si>
  <si>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</si>
  <si>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</si>
  <si>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</si>
  <si>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</si>
  <si>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</si>
  <si>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</si>
  <si>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</si>
  <si>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</si>
  <si>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</si>
  <si>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</si>
  <si>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</si>
  <si>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</si>
  <si>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</si>
  <si>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</si>
  <si>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</si>
  <si>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</si>
  <si>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</si>
  <si>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</si>
  <si>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</si>
  <si>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</si>
  <si>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</si>
  <si>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</si>
  <si>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</si>
  <si>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</si>
  <si>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</si>
  <si>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</si>
  <si>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</si>
  <si>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</si>
  <si>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</si>
  <si>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</si>
  <si>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</si>
  <si>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</si>
  <si>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</si>
  <si>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</si>
  <si>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</si>
  <si>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</si>
  <si>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</si>
  <si>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</si>
  <si>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</si>
  <si>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</si>
  <si>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</si>
  <si>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</si>
  <si>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</si>
  <si>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</si>
  <si>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</si>
  <si>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</si>
  <si>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</si>
  <si>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</si>
  <si>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</si>
  <si>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</si>
  <si>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</si>
  <si>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</si>
  <si>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</si>
  <si>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</si>
  <si>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</si>
  <si>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</si>
  <si>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</si>
  <si>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</si>
  <si>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</si>
  <si>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</si>
  <si>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</si>
  <si>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</si>
  <si>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</si>
  <si>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</si>
  <si>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</si>
  <si>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</si>
  <si>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</si>
  <si>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</si>
  <si>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</si>
  <si>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</si>
  <si>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</si>
  <si>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</si>
  <si>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</si>
  <si>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</si>
  <si>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</si>
  <si>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</si>
  <si>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</si>
  <si>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</si>
  <si>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</si>
  <si>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</si>
  <si>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</si>
  <si>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</si>
  <si>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</si>
  <si>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</si>
  <si>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</si>
  <si>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</si>
  <si>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</si>
  <si>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</si>
  <si>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</si>
  <si>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</si>
  <si>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</si>
  <si>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</si>
  <si>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</si>
  <si>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</si>
  <si>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</si>
  <si>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</si>
  <si>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</si>
  <si>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</si>
  <si>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</si>
  <si>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</si>
  <si>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</si>
  <si>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</si>
  <si>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</si>
  <si>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</si>
  <si>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</si>
  <si>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</si>
  <si>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</si>
  <si>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</si>
  <si>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</si>
  <si>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</si>
  <si>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</si>
  <si>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</si>
  <si>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</si>
  <si>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</si>
  <si>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</si>
  <si>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</si>
  <si>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</si>
  <si>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</si>
  <si>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</si>
  <si>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</si>
  <si>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</si>
  <si>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</si>
  <si>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</si>
  <si>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</si>
  <si>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</si>
  <si>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</si>
  <si>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</si>
  <si>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</si>
  <si>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</si>
  <si>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</si>
  <si>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</si>
  <si>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</si>
  <si>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</si>
  <si>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</si>
  <si>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</si>
  <si>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</si>
  <si>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</si>
  <si>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</si>
  <si>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</si>
  <si>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</si>
  <si>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</si>
  <si>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</si>
  <si>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</si>
  <si>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</si>
  <si>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</si>
  <si>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</si>
  <si>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</si>
  <si>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</si>
  <si>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</si>
  <si>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</si>
  <si>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</si>
  <si>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</si>
  <si>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</si>
  <si>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</si>
  <si>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</si>
  <si>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</si>
  <si>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</si>
  <si>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</si>
  <si>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</si>
  <si>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</si>
  <si>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</si>
  <si>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</si>
  <si>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</si>
  <si>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</si>
  <si>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</si>
  <si>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</si>
  <si>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</si>
  <si>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</si>
  <si>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</si>
  <si>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</si>
  <si>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</si>
  <si>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</si>
  <si>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</si>
  <si>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</si>
  <si>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</si>
  <si>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</si>
  <si>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</si>
  <si>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</si>
  <si>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</si>
  <si>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</si>
  <si>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</si>
  <si>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</si>
  <si>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</si>
  <si>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</si>
  <si>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</si>
  <si>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</si>
  <si>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</si>
  <si>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</si>
  <si>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</si>
  <si>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</si>
  <si>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</si>
  <si>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</si>
  <si>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</si>
  <si>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</si>
  <si>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</si>
  <si>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</si>
  <si>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</si>
  <si>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</si>
  <si>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</si>
  <si>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</si>
  <si>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</si>
  <si>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</si>
  <si>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</si>
  <si>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</si>
  <si>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</si>
  <si>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</si>
  <si>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</si>
  <si>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</si>
  <si>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</si>
  <si>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</si>
  <si>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</si>
  <si>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</si>
  <si>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</si>
  <si>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</si>
  <si>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</si>
  <si>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</si>
  <si>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</si>
  <si>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</si>
  <si>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</si>
  <si>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</si>
  <si>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</si>
  <si>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</si>
  <si>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</si>
  <si>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</si>
  <si>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</si>
  <si>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</si>
  <si>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</si>
  <si>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</si>
  <si>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</si>
  <si>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</si>
  <si>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</si>
  <si>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</si>
  <si>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</si>
  <si>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</si>
  <si>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</si>
  <si>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</si>
  <si>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</si>
  <si>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</si>
  <si>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</si>
  <si>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</si>
  <si>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</si>
  <si>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</si>
  <si>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</si>
  <si>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</si>
  <si>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</si>
  <si>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</si>
  <si>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</si>
  <si>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</si>
  <si>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</si>
  <si>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</si>
  <si>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</si>
  <si>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</si>
  <si>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</si>
  <si>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</si>
  <si>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</si>
  <si>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</si>
  <si>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</si>
  <si>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</si>
  <si>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</si>
  <si>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</si>
  <si>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</si>
  <si>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</si>
  <si>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</si>
  <si>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</si>
  <si>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</si>
  <si>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</si>
  <si>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</si>
  <si>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</si>
  <si>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</si>
  <si>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</si>
  <si>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</si>
  <si>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</si>
  <si>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</si>
  <si>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</si>
  <si>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</si>
  <si>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</si>
  <si>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</si>
  <si>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</si>
  <si>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</si>
  <si>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</si>
  <si>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</si>
  <si>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</si>
  <si>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</si>
  <si>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</si>
  <si>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</si>
  <si>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</si>
  <si>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</si>
  <si>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</si>
  <si>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</si>
  <si>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</si>
  <si>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</si>
  <si>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</si>
  <si>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</si>
  <si>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</si>
  <si>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</si>
  <si>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</si>
  <si>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</si>
  <si>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</si>
  <si>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</si>
  <si>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</si>
  <si>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</si>
  <si>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</si>
  <si>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</si>
  <si>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</si>
  <si>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</si>
  <si>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</si>
  <si>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</si>
  <si>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</si>
  <si>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</si>
  <si>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</si>
  <si>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</si>
  <si>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</si>
  <si>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</si>
  <si>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</si>
  <si>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</si>
  <si>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</si>
  <si>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</si>
  <si>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</si>
  <si>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</si>
  <si>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</si>
  <si>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</si>
  <si>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</si>
  <si>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</si>
  <si>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</si>
  <si>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</si>
  <si>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</si>
  <si>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</si>
  <si>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</si>
  <si>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</si>
  <si>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</si>
  <si>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</si>
  <si>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</si>
  <si>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</si>
  <si>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</si>
  <si>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</si>
  <si>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</si>
  <si>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</si>
  <si>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</si>
  <si>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</si>
  <si>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</si>
  <si>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</si>
  <si>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</si>
  <si>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</si>
  <si>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</si>
  <si>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</si>
  <si>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</si>
  <si>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</si>
  <si>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</si>
  <si>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</si>
  <si>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</si>
  <si>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</si>
  <si>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</si>
  <si>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</si>
  <si>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</si>
  <si>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</si>
  <si>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</si>
  <si>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</si>
  <si>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</si>
  <si>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</si>
  <si>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</si>
  <si>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</si>
  <si>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</si>
  <si>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</si>
  <si>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</si>
  <si>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</si>
  <si>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</si>
  <si>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</si>
  <si>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</si>
  <si>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</si>
  <si>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</si>
  <si>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</si>
  <si>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</si>
  <si>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</si>
  <si>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</si>
  <si>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</si>
  <si>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</si>
  <si>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</si>
  <si>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</si>
  <si>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</si>
  <si>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</si>
  <si>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</si>
  <si>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</si>
  <si>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</si>
  <si>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</si>
  <si>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</si>
  <si>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</si>
  <si>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</si>
  <si>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</si>
  <si>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</si>
  <si>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</si>
  <si>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</si>
  <si>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</si>
  <si>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</si>
  <si>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</si>
  <si>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</si>
  <si>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</si>
  <si>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</si>
  <si>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</si>
  <si>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</si>
  <si>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</si>
  <si>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</si>
  <si>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</si>
  <si>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</si>
  <si>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</si>
  <si>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</si>
  <si>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</si>
  <si>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</si>
  <si>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</si>
  <si>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</si>
  <si>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</si>
  <si>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</si>
  <si>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</si>
  <si>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</si>
  <si>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</si>
  <si>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</si>
  <si>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</si>
  <si>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</si>
  <si>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</si>
  <si>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</si>
  <si>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</si>
  <si>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</si>
  <si>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</si>
  <si>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</si>
  <si>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</si>
  <si>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</si>
  <si>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</si>
  <si>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</si>
  <si>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</si>
  <si>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</si>
  <si>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</si>
  <si>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</si>
  <si>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</si>
  <si>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</si>
  <si>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</si>
  <si>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</si>
  <si>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</si>
  <si>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</si>
  <si>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</si>
  <si>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</si>
  <si>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</si>
  <si>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</si>
  <si>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</si>
  <si>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</si>
  <si>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</si>
  <si>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</si>
  <si>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</si>
  <si>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</si>
  <si>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</si>
  <si>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</si>
  <si>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</si>
  <si>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</si>
  <si>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</si>
  <si>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</si>
  <si>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</si>
  <si>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</si>
  <si>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</si>
  <si>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</si>
  <si>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</si>
  <si>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</si>
  <si>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</si>
  <si>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</si>
  <si>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</si>
  <si>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</si>
  <si>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</si>
  <si>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</si>
  <si>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</si>
  <si>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</si>
  <si>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</si>
  <si>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</si>
  <si>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</si>
  <si>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</si>
  <si>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</si>
  <si>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</si>
  <si>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</si>
  <si>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</si>
  <si>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</si>
  <si>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</si>
  <si>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</si>
  <si>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</si>
  <si>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</si>
  <si>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</si>
  <si>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</si>
  <si>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</si>
  <si>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</si>
  <si>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</si>
  <si>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</si>
  <si>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</si>
  <si>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</si>
  <si>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</si>
  <si>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</si>
  <si>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</si>
  <si>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</si>
  <si>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</si>
  <si>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</si>
  <si>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</si>
  <si>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</si>
  <si>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</si>
  <si>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</si>
  <si>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</si>
  <si>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</si>
  <si>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</si>
  <si>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</si>
  <si>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</si>
  <si>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</si>
  <si>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</si>
  <si>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</si>
  <si>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</si>
  <si>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</si>
  <si>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</si>
  <si>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</si>
  <si>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</si>
  <si>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</si>
  <si>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</si>
  <si>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</si>
  <si>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</si>
  <si>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</si>
  <si>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</si>
  <si>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</si>
  <si>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</si>
  <si>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</si>
  <si>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</si>
  <si>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</si>
  <si>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</si>
  <si>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</si>
  <si>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</si>
  <si>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</si>
  <si>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</si>
  <si>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</si>
  <si>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</si>
  <si>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</si>
  <si>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</si>
  <si>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</si>
  <si>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</si>
  <si>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</si>
  <si>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</si>
  <si>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</si>
  <si>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</si>
  <si>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</si>
  <si>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</si>
  <si>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</si>
  <si>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</si>
  <si>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</si>
  <si>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</si>
  <si>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</si>
  <si>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</si>
  <si>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</si>
  <si>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</si>
  <si>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</si>
  <si>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</si>
  <si>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</si>
  <si>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</si>
  <si>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</si>
  <si>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</si>
  <si>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</si>
  <si>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</si>
  <si>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</si>
  <si>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</si>
  <si>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</si>
  <si>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</si>
  <si>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</si>
  <si>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</si>
  <si>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</si>
  <si>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</si>
  <si>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</si>
  <si>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</si>
  <si>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</si>
  <si>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</si>
  <si>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</si>
  <si>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</si>
  <si>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</si>
  <si>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</si>
  <si>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</si>
  <si>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</si>
  <si>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</si>
  <si>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</si>
  <si>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</si>
  <si>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</si>
  <si>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</si>
  <si>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</si>
  <si>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</si>
  <si>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</si>
  <si>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</si>
  <si>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</si>
  <si>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</si>
  <si>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</si>
  <si>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</si>
  <si>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</si>
  <si>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</si>
  <si>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</si>
  <si>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</si>
  <si>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</si>
  <si>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</si>
  <si>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</si>
  <si>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</si>
  <si>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</si>
  <si>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</si>
  <si>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</si>
  <si>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</si>
  <si>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</si>
  <si>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</si>
  <si>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</si>
  <si>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</si>
  <si>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</si>
  <si>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</si>
  <si>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</si>
  <si>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</si>
  <si>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</si>
  <si>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</si>
  <si>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</si>
  <si>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</si>
  <si>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</si>
  <si>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</si>
  <si>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</si>
  <si>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</si>
  <si>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</si>
  <si>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</si>
  <si>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</si>
  <si>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</si>
  <si>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</si>
  <si>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</si>
  <si>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</si>
  <si>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</si>
  <si>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</si>
  <si>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</si>
  <si>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</si>
  <si>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</si>
  <si>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</si>
  <si>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</si>
  <si>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</si>
  <si>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</si>
  <si>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</si>
  <si>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</si>
  <si>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</si>
  <si>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</si>
  <si>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</si>
  <si>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</si>
  <si>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</si>
  <si>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</si>
  <si>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</si>
  <si>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</si>
  <si>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</si>
  <si>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</si>
  <si>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</si>
  <si>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</si>
  <si>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</si>
  <si>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</si>
  <si>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</si>
  <si>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</si>
  <si>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</si>
  <si>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</si>
  <si>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</si>
  <si>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</si>
  <si>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</si>
  <si>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</si>
  <si>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</si>
  <si>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</si>
  <si>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</si>
  <si>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</si>
  <si>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</si>
  <si>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</si>
  <si>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</si>
  <si>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</si>
  <si>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</si>
  <si>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</si>
  <si>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</si>
  <si>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</si>
  <si>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</si>
  <si>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</si>
  <si>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</si>
  <si>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</si>
  <si>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</si>
  <si>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</si>
  <si>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</si>
  <si>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</si>
  <si>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</si>
  <si>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</si>
  <si>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</si>
  <si>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</si>
  <si>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</si>
  <si>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</si>
  <si>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</si>
  <si>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</si>
  <si>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</si>
  <si>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</si>
  <si>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</si>
  <si>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</si>
  <si>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</si>
  <si>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</si>
  <si>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</si>
  <si>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</si>
  <si>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</si>
  <si>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</si>
  <si>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</si>
  <si>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</si>
  <si>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</si>
  <si>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</si>
  <si>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</si>
  <si>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</si>
  <si>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</si>
  <si>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</si>
  <si>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</si>
  <si>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</si>
  <si>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</si>
  <si>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</si>
  <si>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</si>
  <si>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</si>
  <si>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</si>
  <si>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</si>
  <si>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</si>
  <si>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</si>
  <si>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</si>
  <si>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</si>
  <si>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</si>
  <si>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</si>
  <si>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</si>
  <si>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</si>
  <si>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</si>
  <si>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</si>
  <si>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</si>
  <si>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</si>
  <si>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</si>
  <si>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</si>
  <si>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</si>
  <si>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</si>
  <si>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</si>
  <si>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</si>
  <si>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</si>
  <si>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</si>
  <si>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</si>
  <si>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</si>
  <si>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</si>
  <si>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</si>
  <si>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</si>
  <si>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</si>
  <si>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</si>
  <si>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</si>
  <si>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</si>
  <si>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</si>
  <si>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</si>
  <si>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</si>
  <si>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</si>
  <si>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</si>
  <si>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</si>
  <si>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</si>
  <si>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</si>
  <si>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</si>
  <si>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</si>
  <si>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</si>
  <si>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</si>
  <si>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</si>
  <si>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</si>
  <si>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</si>
  <si>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</si>
  <si>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</si>
  <si>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</si>
  <si>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</si>
  <si>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</si>
  <si>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</si>
  <si>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</si>
  <si>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</si>
  <si>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</si>
  <si>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</si>
  <si>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</si>
  <si>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</si>
  <si>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</si>
  <si>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</si>
  <si>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</si>
  <si>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</si>
  <si>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</si>
  <si>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</si>
  <si>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</si>
  <si>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</si>
  <si>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</si>
  <si>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</si>
  <si>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</si>
  <si>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</si>
  <si>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</si>
  <si>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</si>
  <si>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</si>
  <si>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</si>
  <si>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</si>
  <si>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</si>
  <si>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</si>
  <si>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</si>
  <si>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</si>
  <si>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</si>
  <si>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</si>
  <si>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</si>
  <si>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</si>
  <si>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</si>
  <si>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</si>
  <si>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</si>
  <si>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</si>
  <si>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</si>
  <si>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</si>
  <si>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</si>
  <si>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</si>
  <si>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</si>
  <si>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</si>
  <si>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</si>
  <si>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</si>
  <si>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</si>
  <si>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</si>
  <si>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</si>
  <si>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</si>
  <si>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</si>
  <si>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</si>
  <si>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</si>
  <si>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</si>
  <si>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</si>
  <si>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</si>
  <si>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</si>
  <si>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</si>
  <si>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</si>
  <si>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</si>
  <si>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</si>
  <si>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</si>
  <si>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</si>
  <si>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</si>
  <si>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</si>
  <si>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</si>
  <si>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</si>
  <si>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</si>
  <si>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</si>
  <si>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</si>
  <si>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</si>
  <si>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</si>
  <si>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</si>
  <si>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</si>
  <si>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</si>
  <si>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</si>
  <si>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</si>
  <si>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</si>
  <si>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</si>
  <si>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</si>
  <si>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</si>
  <si>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</si>
  <si>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</si>
  <si>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</si>
  <si>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</si>
  <si>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</si>
  <si>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</si>
  <si>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</si>
  <si>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</si>
  <si>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</si>
  <si>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</si>
  <si>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</si>
  <si>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</si>
  <si>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</si>
  <si>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</si>
  <si>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</si>
  <si>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</si>
  <si>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</si>
  <si>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</si>
  <si>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</si>
  <si>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</si>
  <si>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</si>
  <si>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</si>
  <si>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</si>
  <si>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</si>
  <si>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</si>
  <si>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</si>
  <si>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</si>
  <si>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</si>
  <si>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</si>
  <si>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</si>
  <si>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</si>
  <si>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</si>
  <si>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</si>
  <si>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</si>
  <si>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</si>
  <si>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</si>
  <si>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</si>
  <si>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</si>
  <si>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</si>
  <si>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</si>
  <si>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</si>
  <si>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</si>
  <si>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</si>
  <si>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</si>
  <si>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</si>
  <si>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</si>
  <si>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</si>
  <si>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</si>
  <si>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</si>
  <si>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</si>
  <si>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</si>
  <si>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</si>
  <si>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</si>
  <si>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</si>
  <si>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</si>
  <si>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</si>
  <si>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</si>
  <si>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</si>
  <si>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</si>
  <si>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</si>
  <si>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</si>
  <si>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</si>
  <si>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</si>
  <si>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</si>
  <si>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</si>
  <si>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</si>
  <si>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</si>
  <si>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</si>
  <si>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</si>
  <si>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</si>
  <si>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</si>
  <si>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</si>
  <si>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</si>
  <si>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</si>
  <si>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</si>
  <si>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</si>
  <si>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</si>
  <si>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</si>
  <si>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</si>
  <si>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</si>
  <si>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</si>
  <si>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</si>
  <si>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</si>
  <si>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</si>
  <si>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</si>
  <si>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</si>
  <si>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</si>
  <si>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</si>
  <si>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</si>
  <si>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</si>
  <si>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</si>
  <si>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</si>
  <si>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</si>
  <si>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</si>
  <si>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</si>
  <si>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</si>
  <si>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</si>
  <si>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</si>
  <si>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</si>
  <si>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</si>
  <si>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</si>
  <si>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</si>
  <si>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</si>
  <si>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</si>
  <si>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</si>
  <si>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</si>
  <si>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</si>
  <si>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</si>
  <si>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</si>
  <si>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</si>
  <si>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</si>
  <si>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</si>
  <si>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</si>
  <si>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</si>
  <si>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</si>
  <si>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</si>
  <si>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</si>
  <si>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</si>
  <si>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</si>
  <si>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</si>
  <si>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</si>
  <si>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</si>
  <si>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</si>
  <si>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</si>
  <si>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</si>
  <si>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</si>
  <si>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</si>
  <si>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</si>
  <si>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</si>
  <si>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</si>
  <si>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</si>
  <si>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</si>
  <si>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</si>
  <si>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</si>
  <si>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</si>
  <si>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</si>
  <si>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</si>
  <si>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</si>
  <si>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</si>
  <si>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</si>
  <si>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</si>
  <si>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</si>
  <si>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</si>
  <si>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</si>
  <si>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</si>
  <si>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</si>
  <si>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</si>
  <si>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</si>
  <si>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</si>
  <si>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</si>
  <si>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</si>
  <si>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</si>
  <si>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</si>
  <si>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</si>
  <si>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</si>
  <si>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</si>
  <si>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</si>
  <si>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</si>
  <si>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</si>
  <si>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</si>
  <si>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</si>
  <si>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</si>
  <si>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</si>
  <si>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</si>
  <si>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</si>
  <si>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</si>
  <si>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</si>
  <si>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</si>
  <si>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</si>
  <si>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</si>
  <si>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</si>
  <si>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</si>
  <si>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</si>
  <si>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</si>
  <si>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</si>
  <si>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</si>
  <si>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</si>
  <si>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</si>
  <si>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</si>
  <si>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</si>
  <si>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</si>
  <si>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</si>
  <si>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</si>
  <si>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</si>
  <si>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</si>
  <si>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</si>
  <si>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</si>
  <si>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</si>
  <si>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</si>
  <si>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</si>
  <si>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</si>
  <si>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</si>
  <si>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</si>
  <si>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</si>
  <si>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</si>
  <si>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</si>
  <si>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</si>
  <si>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</si>
  <si>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</si>
  <si>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</si>
  <si>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</si>
  <si>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</si>
  <si>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</si>
  <si>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</si>
  <si>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</si>
  <si>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</si>
  <si>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</si>
  <si>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</si>
  <si>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</si>
  <si>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</si>
  <si>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</si>
  <si>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</si>
  <si>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</si>
  <si>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</si>
  <si>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</si>
  <si>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</si>
  <si>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</si>
  <si>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</si>
  <si>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</si>
  <si>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</si>
  <si>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</si>
  <si>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</si>
  <si>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</si>
  <si>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</si>
  <si>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</si>
  <si>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</si>
  <si>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</si>
  <si>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</si>
  <si>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</si>
  <si>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</si>
  <si>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</si>
  <si>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</si>
  <si>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</si>
  <si>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</si>
  <si>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</si>
  <si>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</si>
  <si>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</si>
  <si>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</si>
  <si>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</si>
  <si>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</si>
  <si>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</si>
  <si>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</si>
  <si>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</si>
  <si>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</si>
  <si>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</si>
  <si>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</si>
  <si>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</si>
  <si>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</si>
  <si>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</si>
  <si>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</si>
  <si>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</si>
  <si>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</si>
  <si>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</si>
  <si>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</si>
  <si>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</si>
  <si>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</si>
  <si>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</si>
  <si>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</si>
  <si>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</si>
  <si>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</si>
  <si>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</si>
  <si>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</si>
  <si>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</si>
  <si>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</si>
  <si>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</si>
  <si>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</si>
  <si>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</si>
  <si>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</si>
  <si>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</si>
  <si>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</si>
  <si>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</si>
  <si>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</si>
  <si>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</si>
  <si>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</si>
  <si>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</si>
  <si>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</si>
  <si>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</si>
  <si>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</si>
  <si>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</si>
  <si>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</si>
  <si>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</si>
  <si>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</si>
  <si>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</si>
  <si>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</si>
  <si>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</si>
  <si>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</si>
  <si>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</si>
  <si>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</si>
  <si>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</si>
  <si>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</si>
  <si>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</si>
  <si>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</si>
  <si>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</si>
  <si>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</si>
  <si>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</si>
  <si>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</si>
  <si>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</si>
  <si>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</si>
  <si>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</si>
  <si>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</si>
  <si>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</si>
  <si>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</si>
  <si>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</si>
  <si>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</si>
  <si>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</si>
  <si>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</si>
  <si>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</si>
  <si>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</si>
  <si>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</si>
  <si>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</si>
  <si>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</si>
  <si>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</si>
  <si>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</si>
  <si>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</si>
  <si>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</si>
  <si>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</si>
  <si>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</si>
  <si>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</si>
  <si>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</si>
  <si>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</si>
  <si>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</si>
  <si>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</si>
  <si>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</si>
  <si>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</si>
  <si>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</si>
  <si>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</si>
  <si>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</si>
  <si>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</si>
  <si>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</si>
  <si>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</si>
  <si>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</si>
  <si>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</si>
  <si>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</si>
  <si>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</si>
  <si>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</si>
  <si>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</si>
  <si>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</si>
  <si>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</si>
  <si>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</si>
  <si>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</si>
  <si>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</si>
  <si>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</si>
  <si>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</si>
  <si>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</si>
  <si>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</si>
  <si>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</si>
  <si>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</si>
  <si>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</si>
  <si>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</si>
  <si>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</si>
  <si>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</si>
  <si>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</si>
  <si>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</si>
  <si>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</si>
  <si>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</si>
  <si>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</si>
  <si>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</si>
  <si>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</si>
  <si>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</si>
  <si>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</si>
  <si>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</si>
  <si>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</si>
  <si>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</si>
  <si>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</si>
  <si>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</si>
  <si>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</si>
  <si>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</si>
  <si>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</si>
  <si>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</si>
  <si>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</si>
  <si>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</si>
  <si>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</si>
  <si>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</si>
  <si>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</si>
  <si>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</si>
  <si>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</si>
  <si>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</si>
  <si>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</si>
  <si>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</si>
  <si>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</si>
  <si>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</si>
  <si>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</si>
  <si>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</si>
  <si>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</si>
  <si>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</si>
  <si>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</si>
  <si>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</si>
  <si>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</si>
  <si>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</si>
  <si>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</si>
  <si>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</si>
  <si>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</si>
  <si>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</si>
  <si>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</si>
  <si>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</si>
  <si>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</si>
  <si>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</si>
  <si>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</si>
  <si>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</si>
  <si>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</si>
  <si>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</si>
  <si>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</si>
  <si>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</si>
  <si>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</si>
  <si>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</si>
  <si>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</si>
  <si>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</si>
  <si>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</si>
  <si>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</si>
  <si>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</si>
  <si>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</si>
  <si>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</si>
  <si>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</si>
  <si>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</si>
  <si>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</si>
  <si>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</si>
  <si>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</si>
  <si>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</si>
  <si>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</si>
  <si>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</si>
  <si>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</si>
  <si>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</si>
  <si>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</si>
  <si>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</si>
  <si>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</si>
  <si>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</si>
  <si>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</si>
  <si>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</si>
  <si>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</si>
  <si>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</si>
  <si>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</si>
  <si>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</si>
  <si>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</si>
  <si>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</si>
  <si>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</si>
  <si>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</si>
  <si>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</si>
  <si>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</si>
  <si>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</si>
  <si>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</si>
  <si>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</si>
  <si>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</si>
  <si>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</si>
  <si>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</si>
  <si>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</si>
  <si>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</si>
  <si>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</si>
  <si>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</si>
  <si>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</si>
  <si>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</si>
  <si>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</si>
  <si>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</si>
  <si>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</si>
  <si>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</si>
  <si>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</si>
  <si>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</si>
  <si>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</si>
  <si>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</si>
  <si>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</si>
  <si>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</si>
  <si>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</si>
  <si>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</si>
  <si>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</si>
  <si>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</si>
  <si>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</si>
  <si>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</si>
  <si>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</si>
  <si>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</si>
  <si>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</si>
  <si>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</si>
  <si>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</si>
  <si>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</si>
  <si>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</si>
  <si>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</si>
  <si>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</si>
  <si>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</si>
  <si>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</si>
  <si>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</si>
  <si>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</si>
  <si>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</si>
  <si>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</si>
  <si>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</si>
  <si>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</si>
  <si>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</si>
  <si>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</si>
  <si>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</si>
  <si>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</si>
  <si>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</si>
  <si>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</si>
  <si>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</si>
  <si>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</si>
  <si>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</si>
  <si>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</si>
  <si>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</si>
  <si>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</si>
  <si>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</si>
  <si>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</si>
  <si>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</si>
  <si>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</si>
  <si>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</si>
  <si>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</si>
  <si>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</si>
  <si>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</si>
  <si>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</si>
  <si>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</si>
  <si>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</si>
  <si>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</si>
  <si>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</si>
  <si>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</si>
  <si>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</si>
  <si>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</si>
  <si>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</si>
  <si>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</si>
  <si>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</si>
  <si>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</si>
  <si>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</si>
  <si>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</si>
  <si>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</si>
  <si>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</si>
  <si>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</si>
  <si>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</si>
  <si>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</si>
  <si>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</si>
  <si>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</si>
  <si>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</si>
  <si>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</si>
  <si>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</si>
  <si>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</si>
  <si>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</si>
  <si>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</si>
  <si>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</si>
  <si>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</si>
  <si>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</si>
  <si>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</si>
  <si>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</si>
  <si>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</si>
  <si>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</si>
  <si>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</si>
  <si>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</si>
  <si>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</si>
  <si>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</si>
  <si>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</si>
  <si>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</si>
  <si>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</si>
  <si>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</si>
  <si>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</si>
  <si>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</si>
  <si>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</si>
  <si>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</si>
  <si>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</si>
  <si>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</si>
  <si>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</si>
  <si>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</si>
  <si>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</si>
  <si>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</si>
  <si>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</si>
  <si>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</si>
  <si>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</si>
  <si>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</si>
  <si>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</si>
  <si>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</si>
  <si>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</si>
  <si>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</si>
  <si>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</si>
  <si>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</si>
  <si>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</si>
  <si>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</si>
  <si>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</si>
  <si>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</si>
  <si>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</si>
  <si>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</si>
  <si>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</si>
  <si>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</si>
  <si>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</si>
  <si>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</si>
  <si>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</si>
  <si>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</si>
  <si>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</si>
  <si>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</si>
  <si>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</si>
  <si>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</si>
  <si>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</si>
  <si>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</si>
  <si>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</si>
  <si>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</si>
  <si>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</si>
  <si>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</si>
  <si>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</si>
  <si>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</si>
  <si>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</si>
  <si>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</si>
  <si>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</si>
  <si>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</si>
  <si>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</si>
  <si>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</si>
  <si>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</si>
  <si>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</si>
  <si>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</si>
  <si>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</si>
  <si>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</si>
  <si>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</si>
  <si>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</si>
  <si>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</si>
  <si>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</si>
  <si>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</si>
  <si>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</si>
  <si>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</si>
  <si>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</si>
  <si>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</si>
  <si>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</si>
  <si>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</si>
  <si>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</si>
  <si>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</si>
  <si>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</si>
  <si>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</si>
  <si>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</si>
  <si>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</si>
  <si>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</si>
  <si>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</si>
  <si>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</si>
  <si>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</si>
  <si>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</si>
  <si>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</si>
  <si>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</si>
  <si>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</si>
  <si>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</si>
  <si>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</si>
  <si>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</si>
  <si>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</si>
  <si>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</si>
  <si>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</si>
  <si>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</si>
  <si>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</si>
  <si>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</si>
  <si>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</si>
  <si>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</si>
  <si>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</si>
  <si>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</si>
  <si>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</si>
  <si>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</si>
  <si>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</si>
  <si>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</si>
  <si>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</si>
  <si>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</si>
  <si>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</si>
  <si>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</si>
  <si>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</si>
  <si>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</si>
  <si>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</si>
  <si>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</si>
  <si>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</si>
  <si>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</si>
  <si>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</si>
  <si>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</si>
  <si>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</si>
  <si>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</si>
  <si>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</si>
  <si>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</si>
  <si>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</si>
  <si>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</si>
  <si>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</si>
  <si>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</si>
  <si>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</si>
  <si>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</si>
  <si>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</si>
  <si>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</si>
  <si>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</si>
  <si>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</si>
  <si>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</si>
  <si>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</si>
  <si>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</si>
  <si>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</si>
  <si>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</si>
  <si>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</si>
  <si>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</si>
  <si>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</si>
  <si>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</si>
  <si>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</si>
  <si>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</si>
  <si>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</si>
  <si>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</si>
  <si>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</si>
  <si>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</si>
  <si>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</si>
  <si>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</si>
  <si>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</si>
  <si>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</si>
  <si>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</si>
  <si>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</si>
  <si>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</si>
  <si>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</si>
  <si>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</si>
  <si>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</si>
  <si>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</si>
  <si>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</si>
  <si>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</si>
  <si>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</si>
  <si>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</si>
  <si>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</si>
  <si>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</si>
  <si>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</si>
  <si>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</si>
  <si>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</si>
  <si>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</si>
  <si>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</si>
  <si>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</si>
  <si>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</si>
  <si>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</si>
  <si>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</si>
  <si>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</si>
  <si>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</si>
  <si>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</si>
  <si>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</si>
  <si>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</si>
  <si>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</si>
  <si>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</si>
  <si>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</si>
  <si>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</si>
  <si>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</si>
  <si>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</si>
  <si>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</si>
  <si>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</si>
  <si>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</si>
  <si>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</si>
  <si>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</si>
  <si>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</si>
  <si>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</si>
  <si>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</si>
  <si>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</si>
  <si>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</si>
  <si>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</si>
  <si>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</si>
  <si>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</si>
  <si>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</si>
  <si>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</si>
  <si>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</si>
  <si>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</si>
  <si>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</si>
  <si>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</si>
  <si>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</si>
  <si>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</si>
  <si>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</si>
  <si>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</si>
  <si>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</si>
  <si>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</si>
  <si>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</si>
  <si>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</si>
  <si>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</si>
  <si>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</si>
  <si>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</si>
  <si>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</si>
  <si>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</si>
  <si>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</si>
  <si>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</si>
  <si>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</si>
  <si>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</si>
  <si>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</si>
  <si>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</si>
  <si>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</si>
  <si>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</si>
  <si>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</si>
  <si>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</si>
  <si>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</si>
  <si>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</si>
  <si>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</si>
  <si>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</si>
  <si>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</si>
  <si>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</si>
  <si>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</si>
  <si>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</si>
  <si>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</si>
  <si>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</si>
  <si>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</si>
  <si>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</si>
  <si>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</si>
  <si>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</si>
  <si>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</si>
  <si>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</si>
  <si>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</si>
  <si>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</si>
  <si>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</si>
  <si>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</si>
  <si>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</si>
  <si>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</si>
  <si>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</si>
  <si>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</si>
  <si>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</si>
  <si>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</si>
  <si>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</si>
  <si>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</si>
  <si>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</si>
  <si>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</si>
  <si>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</si>
  <si>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</si>
  <si>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</si>
  <si>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</si>
  <si>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</si>
  <si>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</si>
  <si>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</si>
  <si>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</si>
  <si>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</si>
  <si>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</si>
  <si>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</si>
  <si>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</si>
  <si>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</si>
  <si>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</si>
  <si>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</si>
  <si>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</si>
  <si>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</si>
  <si>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</si>
  <si>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</si>
  <si>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</si>
  <si>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</si>
  <si>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</si>
  <si>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</si>
  <si>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</si>
  <si>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</si>
  <si>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</si>
  <si>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</si>
  <si>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</si>
  <si>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</si>
  <si>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</si>
  <si>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</si>
  <si>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</si>
  <si>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</si>
  <si>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</si>
  <si>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</si>
  <si>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</si>
  <si>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</si>
  <si>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</si>
  <si>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</si>
  <si>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</si>
  <si>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</si>
  <si>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</si>
  <si>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</si>
  <si>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</si>
  <si>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</si>
  <si>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</si>
  <si>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</si>
  <si>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</si>
  <si>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</si>
  <si>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</si>
  <si>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</si>
  <si>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</si>
  <si>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</si>
  <si>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</si>
  <si>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</si>
  <si>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</si>
  <si>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</si>
  <si>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</si>
  <si>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</si>
  <si>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</si>
  <si>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</si>
  <si>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</si>
  <si>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</si>
  <si>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</si>
  <si>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</si>
  <si>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</si>
  <si>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</si>
  <si>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</si>
  <si>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</si>
  <si>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</si>
  <si>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</si>
  <si>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</si>
  <si>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</si>
  <si>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</si>
  <si>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</si>
  <si>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</si>
  <si>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</si>
  <si>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</si>
  <si>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</si>
  <si>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</si>
  <si>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</si>
  <si>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</si>
  <si>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</si>
  <si>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</si>
  <si>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</si>
  <si>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</si>
  <si>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</si>
  <si>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</si>
  <si>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</si>
  <si>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</si>
  <si>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</si>
  <si>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</si>
  <si>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</si>
  <si>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</si>
  <si>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</si>
  <si>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</si>
  <si>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</si>
  <si>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</si>
  <si>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</si>
  <si>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</si>
  <si>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</si>
  <si>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</si>
  <si>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</si>
  <si>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</si>
  <si>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</si>
  <si>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</si>
  <si>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</si>
  <si>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</si>
  <si>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</si>
  <si>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</si>
  <si>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</si>
  <si>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</si>
  <si>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</si>
  <si>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</si>
  <si>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</si>
  <si>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</si>
  <si>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</si>
  <si>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</si>
  <si>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</si>
  <si>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</si>
  <si>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</si>
  <si>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</si>
  <si>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</si>
  <si>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</si>
  <si>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</si>
  <si>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</si>
  <si>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</si>
  <si>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</si>
  <si>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</si>
  <si>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</si>
  <si>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</si>
  <si>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</si>
  <si>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</si>
  <si>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</si>
  <si>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</si>
  <si>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</si>
  <si>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</si>
  <si>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</si>
  <si>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</si>
  <si>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</si>
  <si>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</si>
  <si>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</si>
  <si>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</si>
  <si>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</si>
  <si>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</si>
  <si>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</si>
  <si>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</si>
  <si>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</si>
  <si>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</si>
  <si>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</si>
  <si>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</si>
  <si>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</si>
  <si>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</si>
  <si>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</si>
  <si>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</si>
  <si>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</si>
  <si>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</si>
  <si>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</si>
  <si>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</si>
  <si>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</si>
  <si>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</si>
  <si>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</si>
  <si>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</si>
  <si>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</si>
  <si>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</si>
  <si>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</si>
  <si>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</si>
  <si>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</si>
  <si>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</si>
  <si>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</si>
  <si>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</si>
  <si>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</si>
  <si>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</si>
  <si>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</si>
  <si>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</si>
  <si>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</si>
  <si>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</si>
  <si>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</si>
  <si>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</si>
  <si>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</si>
  <si>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</si>
  <si>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</si>
  <si>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</si>
  <si>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</si>
  <si>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</si>
  <si>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</si>
  <si>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</si>
  <si>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</si>
  <si>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</si>
  <si>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</si>
  <si>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</si>
  <si>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</si>
  <si>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</si>
  <si>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</si>
  <si>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</si>
  <si>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</si>
  <si>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</si>
  <si>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</si>
  <si>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</si>
  <si>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</si>
  <si>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</si>
  <si>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</si>
  <si>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</si>
  <si>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</si>
  <si>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</si>
  <si>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</si>
  <si>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</si>
  <si>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</si>
  <si>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</si>
  <si>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</si>
  <si>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</si>
  <si>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</si>
  <si>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</si>
  <si>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</si>
  <si>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</si>
  <si>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</si>
  <si>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</si>
  <si>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</si>
  <si>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</si>
  <si>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</si>
  <si>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</si>
  <si>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</si>
  <si>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</si>
  <si>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</si>
  <si>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</si>
  <si>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</si>
  <si>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</si>
  <si>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</si>
  <si>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</si>
  <si>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</si>
  <si>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</si>
  <si>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</si>
  <si>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</si>
  <si>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</si>
  <si>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</si>
  <si>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</si>
  <si>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</si>
  <si>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</si>
  <si>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</si>
  <si>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</si>
  <si>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</si>
  <si>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</si>
  <si>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</si>
  <si>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</si>
  <si>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</si>
  <si>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</si>
  <si>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</si>
  <si>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</si>
  <si>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</si>
  <si>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</si>
  <si>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</si>
  <si>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</si>
  <si>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</si>
  <si>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</si>
  <si>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</si>
  <si>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</si>
  <si>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</si>
  <si>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</si>
  <si>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</si>
  <si>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</si>
  <si>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</si>
  <si>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</si>
  <si>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</si>
  <si>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</si>
  <si>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</si>
  <si>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</si>
  <si>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</si>
  <si>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</si>
  <si>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</si>
  <si>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</si>
  <si>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</si>
  <si>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</si>
  <si>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</si>
  <si>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</si>
  <si>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</si>
  <si>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</si>
  <si>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</si>
  <si>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</si>
  <si>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</si>
  <si>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</si>
  <si>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</si>
  <si>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</si>
  <si>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</si>
  <si>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</si>
  <si>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</si>
  <si>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</si>
  <si>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</si>
  <si>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</si>
  <si>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</si>
  <si>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</si>
  <si>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</si>
  <si>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</si>
  <si>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</si>
  <si>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</si>
  <si>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</si>
  <si>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</si>
  <si>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</si>
  <si>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</si>
  <si>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</si>
  <si>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</si>
  <si>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</si>
  <si>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</si>
  <si>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</si>
  <si>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</si>
  <si>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</si>
  <si>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</si>
  <si>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</si>
  <si>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</si>
  <si>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</si>
  <si>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</si>
  <si>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</si>
  <si>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</si>
  <si>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</si>
  <si>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</si>
  <si>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</si>
  <si>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</si>
  <si>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</si>
  <si>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</si>
  <si>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</si>
  <si>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</si>
  <si>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</si>
  <si>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</si>
  <si>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</si>
  <si>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</si>
  <si>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</si>
  <si>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</si>
  <si>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</si>
  <si>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</si>
  <si>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</si>
  <si>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</si>
  <si>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</si>
  <si>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</si>
  <si>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</si>
  <si>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</si>
  <si>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</si>
  <si>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</si>
  <si>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</si>
  <si>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</si>
  <si>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</si>
  <si>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</si>
  <si>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</si>
  <si>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</si>
  <si>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</si>
  <si>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</si>
  <si>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</si>
  <si>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</si>
  <si>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</si>
  <si>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</si>
  <si>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</si>
  <si>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</si>
  <si>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</si>
  <si>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</si>
  <si>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</si>
  <si>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</si>
  <si>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</si>
  <si>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</si>
  <si>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</si>
  <si>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</si>
  <si>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</si>
  <si>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</si>
  <si>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</si>
  <si>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</si>
  <si>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</si>
  <si>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</si>
  <si>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</si>
  <si>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</si>
  <si>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</si>
  <si>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</si>
  <si>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</si>
  <si>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</si>
  <si>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</si>
  <si>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</si>
  <si>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</si>
  <si>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</si>
  <si>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</si>
  <si>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</si>
  <si>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</si>
  <si>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</si>
  <si>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</si>
  <si>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</si>
  <si>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</si>
  <si>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</si>
  <si>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</si>
  <si>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</si>
  <si>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</si>
  <si>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</si>
  <si>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</si>
  <si>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</si>
  <si>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</si>
  <si>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</si>
  <si>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</si>
  <si>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</si>
  <si>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</si>
  <si>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</si>
  <si>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</si>
  <si>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</si>
  <si>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</si>
  <si>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</si>
  <si>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</si>
  <si>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</si>
  <si>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</si>
  <si>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</si>
  <si>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</si>
  <si>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</si>
  <si>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</si>
  <si>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</si>
  <si>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</si>
  <si>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</si>
  <si>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</si>
  <si>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</si>
  <si>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</si>
  <si>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</si>
  <si>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</si>
  <si>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</si>
  <si>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</si>
  <si>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</si>
  <si>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</si>
  <si>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</si>
  <si>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</si>
  <si>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</si>
  <si>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</si>
  <si>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</si>
  <si>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</si>
  <si>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</si>
  <si>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</si>
  <si>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</si>
  <si>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</si>
  <si>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</si>
  <si>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</si>
  <si>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</si>
  <si>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</si>
  <si>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</si>
  <si>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</si>
  <si>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</si>
  <si>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</si>
  <si>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</si>
  <si>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</si>
  <si>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</si>
  <si>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</si>
  <si>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</si>
  <si>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</si>
  <si>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</si>
  <si>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</si>
  <si>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</si>
  <si>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</si>
  <si>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</si>
  <si>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</si>
  <si>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</si>
  <si>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</si>
  <si>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</si>
  <si>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</si>
  <si>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</si>
  <si>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</si>
  <si>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</si>
  <si>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</si>
  <si>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</si>
  <si>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</si>
  <si>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</si>
  <si>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</si>
  <si>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</si>
  <si>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</si>
  <si>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</si>
  <si>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</si>
  <si>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</si>
  <si>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</si>
  <si>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</si>
  <si>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</si>
  <si>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</si>
  <si>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</si>
  <si>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</si>
  <si>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</si>
  <si>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</si>
  <si>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</si>
  <si>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</si>
  <si>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</si>
  <si>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</si>
  <si>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</si>
  <si>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</si>
  <si>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</si>
  <si>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</si>
  <si>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</si>
  <si>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</si>
  <si>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</si>
  <si>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</si>
  <si>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</si>
  <si>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</si>
  <si>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</si>
  <si>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</si>
  <si>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</si>
  <si>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</si>
  <si>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</si>
  <si>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</si>
  <si>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</si>
  <si>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</si>
  <si>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</si>
  <si>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</si>
  <si>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</si>
  <si>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</si>
  <si>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</si>
  <si>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</si>
  <si>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</si>
  <si>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</si>
  <si>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</si>
  <si>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</si>
  <si>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</si>
  <si>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</si>
  <si>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</si>
  <si>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</si>
  <si>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</si>
  <si>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</si>
  <si>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</si>
  <si>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</si>
  <si>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</si>
  <si>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</si>
  <si>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</si>
  <si>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</si>
  <si>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</si>
  <si>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</si>
  <si>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</si>
  <si>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</si>
  <si>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</si>
  <si>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</si>
  <si>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</si>
  <si>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</si>
  <si>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</si>
  <si>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</si>
  <si>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</si>
  <si>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</si>
  <si>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</si>
  <si>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</si>
  <si>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</si>
  <si>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</si>
  <si>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</si>
  <si>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</si>
  <si>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</si>
  <si>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</si>
  <si>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</si>
  <si>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</si>
  <si>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</si>
  <si>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</si>
  <si>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</si>
  <si>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</si>
  <si>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</si>
  <si>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</si>
  <si>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</si>
  <si>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</si>
  <si>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</si>
  <si>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</si>
  <si>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</si>
  <si>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</si>
  <si>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</si>
  <si>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</si>
  <si>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</si>
  <si>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</si>
  <si>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</si>
  <si>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</si>
  <si>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</si>
  <si>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</si>
  <si>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</si>
  <si>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</si>
  <si>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</si>
  <si>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</si>
  <si>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</si>
  <si>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</si>
  <si>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</si>
  <si>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</si>
  <si>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</si>
  <si>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</si>
  <si>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</si>
  <si>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</si>
  <si>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</si>
  <si>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</si>
  <si>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</si>
  <si>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</si>
  <si>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</si>
  <si>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</si>
  <si>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</si>
  <si>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</si>
  <si>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</si>
  <si>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</si>
  <si>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</si>
  <si>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</si>
  <si>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</si>
  <si>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</si>
  <si>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</si>
  <si>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</si>
  <si>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</si>
  <si>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</si>
  <si>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</si>
  <si>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</si>
  <si>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</si>
  <si>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</si>
  <si>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</si>
  <si>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</si>
  <si>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</si>
  <si>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</si>
  <si>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</si>
  <si>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</si>
  <si>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</si>
  <si>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</si>
  <si>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</si>
  <si>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</si>
  <si>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</si>
  <si>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</si>
  <si>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</si>
  <si>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</si>
  <si>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</si>
  <si>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</si>
  <si>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</si>
  <si>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</si>
  <si>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</si>
  <si>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</si>
  <si>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</si>
  <si>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</si>
  <si>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</si>
  <si>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</si>
  <si>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</si>
  <si>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</si>
  <si>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</si>
  <si>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</si>
  <si>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</si>
  <si>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</si>
  <si>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</si>
  <si>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</si>
  <si>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</si>
  <si>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</si>
  <si>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</si>
  <si>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</si>
  <si>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</si>
  <si>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</si>
  <si>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</si>
  <si>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</si>
  <si>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</si>
  <si>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</si>
  <si>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</si>
  <si>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</si>
  <si>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</si>
  <si>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</si>
  <si>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</si>
  <si>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</si>
  <si>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</si>
  <si>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</si>
  <si>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</si>
  <si>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</si>
  <si>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</si>
  <si>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</si>
  <si>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</si>
  <si>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</si>
  <si>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</si>
  <si>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</si>
  <si>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</si>
  <si>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</si>
  <si>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</si>
  <si>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</si>
  <si>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</si>
  <si>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</si>
  <si>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</si>
  <si>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</si>
  <si>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</si>
  <si>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</si>
  <si>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</si>
  <si>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</si>
  <si>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</si>
  <si>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</si>
  <si>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</si>
  <si>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</si>
  <si>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</si>
  <si>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</si>
  <si>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</si>
  <si>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</si>
  <si>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</si>
  <si>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</si>
  <si>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</si>
  <si>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</si>
  <si>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</si>
  <si>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</si>
  <si>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</si>
  <si>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</si>
  <si>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</si>
  <si>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</si>
  <si>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</si>
  <si>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</si>
  <si>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</si>
  <si>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</si>
  <si>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</si>
  <si>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</si>
  <si>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</si>
  <si>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</si>
  <si>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</si>
  <si>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</si>
  <si>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</si>
  <si>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</si>
  <si>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</si>
  <si>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</si>
  <si>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</si>
  <si>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</si>
  <si>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</si>
  <si>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</si>
  <si>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</si>
  <si>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</si>
  <si>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</si>
  <si>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</si>
  <si>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</si>
  <si>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</si>
  <si>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</si>
  <si>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</si>
  <si>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</si>
  <si>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</si>
  <si>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</si>
  <si>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</si>
  <si>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</si>
  <si>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</si>
  <si>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</si>
  <si>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</si>
  <si>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</si>
  <si>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</si>
  <si>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</si>
  <si>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</si>
  <si>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</si>
  <si>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</si>
  <si>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</si>
  <si>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</si>
  <si>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</si>
  <si>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</si>
  <si>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</si>
  <si>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</si>
  <si>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</si>
  <si>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</si>
  <si>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</si>
  <si>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</si>
  <si>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</si>
  <si>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</si>
  <si>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</si>
  <si>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</si>
  <si>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</si>
  <si>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</si>
  <si>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</si>
  <si>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</si>
  <si>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</si>
  <si>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</si>
  <si>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</si>
  <si>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</si>
  <si>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</si>
  <si>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</si>
  <si>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</si>
  <si>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</si>
  <si>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</si>
  <si>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</si>
  <si>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</si>
  <si>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</si>
  <si>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</si>
  <si>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</si>
  <si>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</si>
  <si>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</si>
  <si>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</si>
  <si>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</si>
  <si>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</si>
  <si>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</si>
  <si>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</si>
  <si>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</si>
  <si>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</si>
  <si>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</si>
  <si>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</si>
  <si>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</si>
  <si>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</si>
  <si>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</si>
  <si>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</si>
  <si>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</si>
  <si>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</si>
  <si>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</si>
  <si>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</si>
  <si>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</si>
  <si>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</si>
  <si>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</si>
  <si>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</si>
  <si>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</si>
  <si>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</si>
  <si>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</si>
  <si>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</si>
  <si>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</si>
  <si>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</si>
  <si>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</si>
  <si>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</si>
  <si>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</si>
  <si>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</si>
  <si>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</si>
  <si>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</si>
  <si>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</si>
  <si>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</si>
  <si>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</si>
  <si>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</si>
  <si>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</si>
  <si>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</si>
  <si>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</si>
  <si>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</si>
  <si>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</si>
  <si>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</si>
  <si>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</si>
  <si>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</si>
  <si>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</si>
  <si>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</si>
  <si>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</si>
  <si>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</si>
  <si>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</si>
  <si>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</si>
  <si>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</si>
  <si>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</si>
  <si>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</si>
  <si>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</si>
  <si>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</si>
  <si>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</si>
  <si>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</si>
  <si>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</si>
  <si>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</si>
  <si>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</si>
  <si>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</si>
  <si>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</si>
  <si>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</si>
  <si>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</si>
  <si>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</si>
  <si>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</si>
  <si>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</si>
  <si>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</si>
  <si>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</si>
  <si>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</si>
  <si>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</si>
  <si>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</si>
  <si>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</si>
  <si>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</si>
  <si>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</si>
  <si>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</si>
  <si>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</si>
  <si>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</si>
  <si>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</si>
  <si>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</si>
  <si>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</si>
  <si>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</si>
  <si>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</si>
  <si>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</si>
  <si>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</si>
  <si>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</si>
  <si>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</si>
  <si>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</si>
  <si>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</si>
  <si>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</si>
  <si>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</si>
  <si>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</si>
  <si>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</si>
  <si>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</si>
  <si>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</si>
  <si>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</si>
  <si>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</si>
  <si>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</si>
  <si>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</si>
  <si>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</si>
  <si>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</si>
  <si>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</si>
  <si>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</si>
  <si>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</si>
  <si>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</si>
  <si>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</si>
  <si>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</si>
  <si>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</si>
  <si>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</si>
  <si>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</si>
  <si>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</si>
  <si>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</si>
  <si>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</si>
  <si>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</si>
  <si>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</si>
  <si>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</si>
  <si>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</si>
  <si>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</si>
  <si>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</si>
  <si>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</si>
  <si>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</si>
  <si>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</si>
  <si>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</si>
  <si>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</si>
  <si>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</si>
  <si>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</si>
  <si>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</si>
  <si>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</si>
  <si>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</si>
  <si>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</si>
  <si>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</si>
  <si>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</si>
  <si>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</si>
  <si>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</si>
  <si>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</si>
  <si>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</si>
  <si>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</si>
  <si>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</si>
  <si>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</si>
  <si>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</si>
  <si>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</si>
  <si>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</si>
  <si>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</si>
  <si>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</si>
  <si>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</si>
  <si>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</si>
  <si>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</si>
  <si>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</si>
  <si>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</si>
  <si>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</si>
  <si>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</si>
  <si>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</si>
  <si>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</si>
  <si>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</si>
  <si>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</si>
  <si>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</si>
  <si>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</si>
  <si>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</si>
  <si>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</si>
  <si>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</si>
  <si>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</si>
  <si>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</si>
  <si>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</si>
  <si>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</si>
  <si>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</si>
  <si>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</si>
  <si>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</si>
  <si>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</si>
  <si>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</si>
  <si>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</si>
  <si>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</si>
  <si>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</si>
  <si>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</si>
  <si>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</si>
  <si>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</si>
  <si>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</si>
  <si>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</si>
  <si>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</si>
  <si>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</si>
  <si>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</si>
  <si>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</si>
  <si>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</si>
  <si>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</si>
  <si>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</si>
  <si>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</si>
  <si>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</si>
  <si>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</si>
  <si>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</si>
  <si>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</si>
  <si>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</si>
  <si>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</si>
  <si>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</si>
  <si>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</si>
  <si>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</si>
  <si>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</si>
  <si>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</si>
  <si>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</si>
  <si>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</si>
  <si>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</si>
  <si>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</si>
  <si>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</si>
  <si>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</si>
  <si>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</si>
  <si>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</si>
  <si>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</si>
  <si>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</si>
  <si>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</si>
  <si>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</si>
  <si>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</si>
  <si>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</si>
  <si>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</si>
  <si>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</si>
  <si>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</si>
  <si>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</si>
  <si>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</si>
  <si>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</si>
  <si>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</si>
  <si>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</si>
  <si>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</si>
  <si>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</si>
  <si>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</si>
  <si>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</si>
  <si>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</si>
  <si>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</si>
  <si>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</si>
  <si>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</si>
  <si>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</si>
  <si>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</si>
  <si>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</si>
  <si>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</si>
  <si>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</si>
  <si>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</si>
  <si>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</si>
  <si>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</si>
  <si>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</si>
  <si>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</si>
  <si>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</si>
  <si>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</si>
  <si>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</si>
  <si>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</si>
  <si>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</si>
  <si>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</si>
  <si>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</si>
  <si>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</si>
  <si>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</si>
  <si>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</si>
  <si>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</si>
  <si>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</si>
  <si>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</si>
  <si>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</si>
  <si>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</si>
  <si>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</si>
  <si>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</si>
  <si>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</si>
  <si>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</si>
  <si>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</si>
  <si>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</si>
  <si>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</si>
  <si>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</si>
  <si>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</si>
  <si>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</si>
  <si>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</si>
  <si>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</si>
  <si>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</si>
  <si>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</si>
  <si>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</si>
  <si>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</si>
  <si>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</si>
  <si>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</si>
  <si>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</si>
  <si>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</si>
  <si>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</si>
  <si>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</si>
  <si>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</si>
  <si>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</si>
  <si>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</si>
  <si>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</si>
  <si>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</si>
  <si>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</si>
  <si>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</si>
  <si>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</si>
  <si>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</si>
  <si>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</si>
  <si>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</si>
  <si>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</si>
  <si>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</si>
  <si>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</si>
  <si>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</si>
  <si>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</si>
  <si>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</si>
  <si>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</si>
  <si>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</si>
  <si>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</si>
  <si>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</si>
  <si>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</si>
  <si>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</si>
  <si>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</si>
  <si>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</si>
  <si>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</si>
  <si>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</si>
  <si>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</si>
  <si>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</si>
  <si>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</si>
  <si>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</si>
  <si>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</si>
  <si>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</si>
  <si>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</si>
  <si>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</si>
  <si>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</si>
  <si>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</si>
  <si>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</si>
  <si>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</si>
  <si>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</si>
  <si>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</si>
  <si>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</si>
  <si>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</si>
  <si>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</si>
  <si>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</si>
  <si>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</si>
  <si>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</si>
  <si>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</si>
  <si>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</si>
  <si>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</si>
  <si>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</si>
  <si>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</si>
  <si>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</si>
  <si>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</si>
  <si>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</si>
  <si>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</si>
  <si>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</si>
  <si>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</si>
  <si>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</si>
  <si>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</si>
  <si>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</si>
  <si>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</si>
  <si>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</si>
  <si>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</si>
  <si>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</si>
  <si>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</si>
  <si>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</si>
  <si>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</si>
  <si>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</si>
  <si>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</si>
  <si>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</si>
  <si>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</si>
  <si>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</si>
  <si>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</si>
  <si>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</si>
  <si>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</si>
  <si>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</si>
  <si>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</si>
  <si>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</si>
  <si>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</si>
  <si>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</si>
  <si>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</si>
  <si>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</si>
  <si>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</si>
  <si>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</si>
  <si>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</si>
  <si>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</si>
  <si>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</si>
  <si>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</si>
  <si>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</si>
  <si>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</si>
  <si>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</si>
  <si>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</si>
  <si>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</si>
  <si>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</si>
  <si>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</si>
  <si>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</si>
  <si>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</si>
  <si>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</si>
  <si>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</si>
  <si>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</si>
  <si>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</si>
  <si>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</si>
  <si>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</si>
  <si>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</si>
  <si>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</si>
  <si>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</si>
  <si>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</si>
  <si>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</si>
  <si>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</si>
  <si>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</si>
  <si>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</si>
  <si>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</si>
  <si>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</si>
  <si>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</si>
  <si>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</si>
  <si>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</si>
  <si>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</si>
  <si>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</si>
  <si>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</si>
  <si>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</si>
  <si>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</si>
  <si>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</si>
  <si>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</si>
  <si>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</si>
  <si>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</si>
  <si>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</si>
  <si>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</si>
  <si>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</si>
  <si>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</si>
  <si>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</si>
  <si>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</si>
  <si>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</si>
  <si>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</si>
  <si>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</si>
  <si>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</si>
  <si>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</si>
  <si>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</si>
  <si>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</si>
  <si>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</si>
  <si>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</si>
  <si>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</si>
  <si>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</si>
  <si>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</si>
  <si>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</si>
  <si>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</si>
  <si>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</si>
  <si>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</si>
  <si>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</si>
  <si>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</si>
  <si>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</si>
  <si>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</si>
  <si>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</si>
  <si>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</si>
  <si>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</si>
  <si>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</si>
  <si>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</si>
  <si>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</si>
  <si>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</si>
  <si>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</si>
  <si>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</si>
  <si>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</si>
  <si>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</si>
  <si>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</si>
  <si>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</si>
  <si>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</si>
  <si>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</si>
  <si>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</si>
  <si>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</si>
  <si>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</si>
  <si>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</si>
  <si>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</si>
  <si>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</si>
  <si>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</si>
  <si>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</si>
  <si>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</si>
  <si>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</si>
  <si>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</si>
  <si>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</si>
  <si>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</si>
  <si>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</si>
  <si>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</si>
  <si>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</si>
  <si>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</si>
  <si>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</si>
  <si>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</si>
  <si>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</si>
  <si>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</si>
  <si>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</si>
  <si>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</si>
  <si>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</si>
  <si>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</si>
  <si>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</si>
  <si>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</si>
  <si>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</si>
  <si>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</si>
  <si>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</si>
  <si>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</si>
  <si>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</si>
  <si>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</si>
  <si>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</si>
  <si>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</si>
  <si>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</si>
  <si>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</si>
  <si>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</si>
  <si>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</si>
  <si>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</si>
  <si>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</si>
  <si>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</si>
  <si>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</si>
  <si>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</si>
  <si>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</si>
  <si>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</si>
  <si>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</si>
  <si>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</si>
  <si>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</si>
  <si>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</si>
  <si>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</si>
  <si>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</si>
  <si>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</si>
  <si>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</si>
  <si>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</si>
  <si>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</si>
  <si>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</si>
  <si>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</si>
  <si>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</si>
  <si>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</si>
  <si>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</si>
  <si>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</si>
  <si>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</si>
  <si>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</si>
  <si>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</si>
  <si>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</si>
  <si>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</si>
  <si>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</si>
  <si>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</si>
  <si>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</si>
  <si>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</si>
  <si>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</si>
  <si>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</si>
  <si>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</si>
  <si>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</si>
  <si>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</si>
  <si>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</si>
  <si>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</si>
  <si>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</si>
  <si>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</si>
  <si>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</si>
  <si>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</si>
  <si>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</si>
  <si>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</si>
  <si>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</si>
  <si>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</si>
  <si>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</si>
  <si>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</si>
  <si>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</si>
  <si>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</si>
  <si>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</si>
  <si>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</si>
  <si>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</si>
  <si>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</si>
  <si>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</si>
  <si>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</si>
  <si>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</si>
  <si>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</si>
  <si>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</si>
  <si>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</si>
  <si>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</si>
  <si>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</si>
  <si>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</si>
  <si>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</si>
  <si>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</si>
  <si>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</si>
  <si>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</si>
  <si>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</si>
  <si>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</si>
  <si>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</si>
  <si>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</si>
  <si>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</si>
  <si>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</si>
  <si>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</si>
  <si>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</si>
  <si>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</si>
  <si>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</si>
  <si>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</si>
  <si>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</si>
  <si>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</si>
  <si>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</si>
  <si>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</si>
  <si>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</si>
  <si>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</si>
  <si>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</si>
  <si>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</si>
  <si>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</si>
  <si>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</si>
  <si>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</si>
  <si>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</si>
  <si>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</si>
  <si>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</si>
  <si>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</si>
  <si>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</si>
  <si>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</si>
  <si>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</si>
  <si>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</si>
  <si>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</si>
  <si>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</si>
  <si>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</si>
  <si>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</si>
  <si>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</si>
  <si>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</si>
  <si>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</si>
  <si>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</si>
  <si>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</si>
  <si>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</si>
  <si>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</si>
  <si>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</si>
  <si>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</si>
  <si>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</si>
  <si>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</si>
  <si>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</si>
  <si>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</si>
  <si>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</si>
  <si>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</si>
  <si>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</si>
  <si>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</si>
  <si>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</si>
  <si>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</si>
  <si>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</si>
  <si>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</si>
  <si>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</si>
  <si>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</si>
  <si>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</si>
  <si>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</si>
  <si>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</si>
  <si>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</si>
  <si>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</si>
  <si>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</si>
  <si>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</si>
  <si>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</si>
  <si>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</si>
  <si>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</si>
  <si>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</si>
  <si>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</si>
  <si>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</si>
  <si>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</si>
  <si>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</si>
  <si>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</si>
  <si>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</si>
  <si>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</si>
  <si>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</si>
  <si>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</si>
  <si>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</si>
  <si>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</si>
  <si>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</si>
  <si>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</si>
  <si>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</si>
  <si>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</si>
  <si>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</si>
  <si>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</si>
  <si>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</si>
  <si>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</si>
  <si>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</si>
  <si>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</si>
  <si>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</si>
  <si>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</si>
  <si>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</si>
  <si>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</si>
  <si>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</si>
  <si>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</si>
  <si>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</si>
  <si>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</si>
  <si>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</si>
  <si>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</si>
  <si>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</si>
  <si>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</si>
  <si>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</si>
  <si>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</si>
  <si>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</si>
  <si>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</si>
  <si>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</si>
  <si>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</si>
  <si>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</si>
  <si>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</si>
  <si>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</si>
  <si>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</si>
  <si>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</si>
  <si>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</si>
  <si>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</si>
  <si>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</si>
  <si>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</si>
  <si>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</si>
  <si>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</si>
  <si>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</si>
  <si>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</si>
  <si>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</si>
  <si>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</si>
  <si>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</si>
  <si>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</si>
  <si>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</si>
  <si>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</si>
  <si>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</si>
  <si>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</si>
  <si>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</si>
  <si>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</si>
  <si>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</si>
  <si>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</si>
  <si>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</si>
  <si>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</si>
  <si>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</si>
  <si>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</si>
  <si>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</si>
  <si>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</si>
  <si>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</si>
  <si>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</si>
  <si>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</si>
  <si>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</si>
  <si>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</si>
  <si>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</si>
  <si>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</si>
  <si>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</si>
  <si>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</si>
  <si>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</si>
  <si>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</si>
  <si>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</si>
  <si>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</si>
  <si>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</si>
  <si>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</si>
  <si>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</si>
  <si>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</si>
  <si>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</si>
  <si>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</si>
  <si>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</si>
  <si>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</si>
  <si>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</si>
  <si>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</si>
  <si>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</si>
  <si>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</si>
  <si>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</si>
  <si>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</si>
  <si>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</si>
  <si>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</si>
  <si>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</si>
  <si>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</si>
  <si>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</si>
  <si>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</si>
  <si>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</si>
  <si>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</si>
  <si>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</si>
  <si>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</si>
  <si>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</si>
  <si>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</si>
  <si>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</si>
  <si>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</si>
  <si>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</si>
  <si>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</si>
  <si>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</si>
  <si>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</si>
  <si>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</si>
  <si>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</si>
  <si>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</si>
  <si>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</si>
  <si>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</si>
  <si>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</si>
  <si>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</si>
  <si>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</si>
  <si>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</si>
  <si>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</si>
  <si>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</si>
  <si>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</si>
  <si>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</si>
  <si>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</si>
  <si>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</si>
  <si>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</si>
  <si>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</si>
  <si>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</si>
  <si>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</si>
  <si>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</si>
  <si>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</si>
  <si>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</si>
  <si>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</si>
  <si>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</si>
  <si>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</si>
  <si>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</si>
  <si>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</si>
  <si>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</si>
  <si>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</si>
  <si>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</si>
  <si>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</si>
  <si>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</si>
  <si>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</si>
  <si>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</si>
  <si>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</si>
  <si>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</si>
  <si>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</si>
  <si>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</si>
  <si>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</si>
  <si>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</si>
  <si>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</si>
  <si>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</si>
  <si>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</si>
  <si>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</si>
  <si>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</si>
  <si>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</si>
  <si>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</si>
  <si>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</si>
  <si>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</si>
  <si>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</si>
  <si>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</si>
  <si>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</si>
  <si>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</si>
  <si>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</si>
  <si>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</si>
  <si>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</si>
  <si>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</si>
  <si>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</si>
  <si>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</si>
  <si>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</si>
  <si>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</si>
  <si>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</si>
  <si>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</si>
  <si>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</si>
  <si>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</si>
  <si>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</si>
  <si>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</si>
  <si>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</si>
  <si>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</si>
  <si>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</si>
  <si>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</si>
  <si>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</si>
  <si>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</si>
  <si>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</si>
  <si>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</si>
  <si>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</si>
  <si>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</si>
  <si>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</si>
  <si>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</si>
  <si>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</si>
  <si>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</si>
  <si>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</si>
  <si>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</si>
  <si>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</si>
  <si>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</si>
  <si>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</si>
  <si>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</si>
  <si>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</si>
  <si>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</si>
  <si>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</si>
  <si>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</si>
  <si>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</si>
  <si>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</si>
  <si>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</si>
  <si>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</si>
  <si>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</si>
  <si>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</si>
  <si>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</si>
  <si>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</si>
  <si>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</si>
  <si>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</si>
  <si>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</si>
  <si>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</si>
  <si>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</si>
  <si>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</si>
  <si>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</si>
  <si>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</si>
  <si>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</si>
  <si>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</si>
  <si>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</si>
  <si>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</si>
  <si>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</si>
  <si>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</si>
  <si>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</si>
  <si>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</si>
  <si>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</si>
  <si>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</si>
  <si>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</si>
  <si>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</si>
  <si>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</si>
  <si>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</si>
  <si>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</si>
  <si>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</si>
  <si>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</si>
  <si>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</si>
  <si>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</si>
  <si>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</si>
  <si>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</si>
  <si>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</si>
  <si>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</si>
  <si>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</si>
  <si>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</si>
  <si>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</si>
  <si>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</si>
  <si>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</si>
  <si>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</si>
  <si>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</si>
  <si>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</si>
  <si>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</si>
  <si>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</si>
  <si>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</si>
  <si>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</si>
  <si>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</si>
  <si>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</si>
  <si>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</si>
  <si>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</si>
  <si>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</si>
  <si>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</si>
  <si>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</si>
  <si>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</si>
  <si>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</si>
  <si>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</si>
  <si>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</si>
  <si>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</si>
  <si>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</si>
  <si>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</si>
  <si>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</si>
  <si>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</si>
  <si>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</si>
  <si>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</si>
  <si>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</si>
  <si>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</si>
  <si>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</si>
  <si>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</si>
  <si>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</si>
  <si>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</si>
  <si>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</si>
  <si>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</si>
  <si>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</si>
  <si>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</si>
  <si>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</si>
  <si>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</si>
  <si>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</si>
  <si>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</si>
  <si>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</si>
  <si>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</si>
  <si>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</si>
  <si>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</si>
  <si>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</si>
  <si>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</si>
  <si>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</si>
  <si>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</si>
  <si>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</si>
  <si>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</si>
  <si>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</si>
  <si>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</si>
  <si>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</si>
  <si>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</si>
  <si>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</si>
  <si>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</si>
  <si>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</si>
  <si>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</si>
  <si>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</si>
  <si>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</si>
  <si>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</si>
  <si>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</si>
  <si>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</si>
  <si>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</si>
  <si>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</si>
  <si>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</si>
  <si>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</si>
  <si>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</si>
  <si>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</si>
  <si>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</si>
  <si>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</si>
  <si>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</si>
  <si>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</si>
  <si>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</si>
  <si>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</si>
  <si>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</si>
  <si>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</si>
  <si>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</si>
  <si>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</si>
  <si>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</si>
  <si>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</si>
  <si>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</si>
  <si>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</si>
  <si>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</si>
  <si>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</si>
  <si>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</si>
  <si>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</si>
  <si>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</si>
  <si>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</si>
  <si>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</si>
  <si>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</si>
  <si>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</si>
  <si>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</si>
  <si>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</si>
  <si>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</si>
  <si>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</si>
  <si>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</si>
  <si>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</si>
  <si>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</si>
  <si>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</si>
  <si>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</si>
  <si>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</si>
  <si>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</si>
  <si>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</si>
  <si>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</si>
  <si>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</si>
  <si>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</si>
  <si>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</si>
  <si>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</si>
  <si>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</si>
  <si>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</si>
  <si>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</si>
  <si>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</si>
  <si>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</si>
  <si>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</si>
  <si>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</si>
  <si>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</si>
  <si>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</si>
  <si>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</si>
  <si>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</si>
  <si>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</si>
  <si>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</si>
  <si>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</si>
  <si>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</si>
  <si>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</si>
  <si>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</si>
  <si>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</si>
  <si>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</si>
  <si>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</si>
  <si>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</si>
  <si>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</si>
  <si>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</si>
  <si>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</si>
  <si>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</si>
  <si>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</si>
  <si>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</si>
  <si>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</si>
  <si>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</si>
  <si>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</si>
  <si>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</si>
  <si>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</si>
  <si>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</si>
  <si>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</si>
  <si>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</si>
  <si>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</si>
  <si>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</si>
  <si>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</si>
  <si>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</si>
  <si>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</si>
  <si>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</si>
  <si>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</si>
  <si>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</si>
  <si>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</si>
  <si>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</si>
  <si>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</si>
  <si>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</si>
  <si>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</si>
  <si>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</si>
  <si>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</si>
  <si>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</si>
  <si>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</si>
  <si>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</si>
  <si>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</si>
  <si>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</si>
  <si>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</si>
  <si>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</si>
  <si>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</si>
  <si>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</si>
  <si>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</si>
  <si>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</si>
  <si>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</si>
  <si>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</si>
  <si>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</si>
  <si>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</si>
  <si>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</si>
  <si>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</si>
  <si>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</si>
  <si>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</si>
  <si>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</si>
  <si>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</si>
  <si>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</si>
  <si>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</si>
  <si>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</si>
  <si>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</si>
  <si>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</si>
  <si>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</si>
  <si>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</si>
  <si>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</si>
  <si>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</si>
  <si>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</si>
  <si>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</si>
  <si>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</si>
  <si>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</si>
  <si>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</si>
  <si>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</si>
  <si>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</si>
  <si>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</si>
  <si>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</si>
  <si>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</si>
  <si>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</si>
  <si>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</si>
  <si>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</si>
  <si>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</si>
  <si>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</si>
  <si>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</si>
  <si>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</si>
  <si>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</si>
  <si>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</si>
  <si>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</si>
  <si>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</si>
  <si>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</si>
  <si>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</si>
  <si>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</si>
  <si>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</si>
  <si>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</si>
  <si>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</si>
  <si>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</si>
  <si>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</si>
  <si>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</si>
  <si>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</si>
  <si>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</si>
  <si>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</si>
  <si>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</si>
  <si>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</si>
  <si>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</si>
  <si>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</si>
  <si>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</si>
  <si>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</si>
  <si>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</si>
  <si>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</si>
  <si>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</si>
  <si>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</si>
  <si>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</si>
  <si>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</si>
  <si>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</si>
  <si>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</si>
  <si>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</si>
  <si>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</si>
  <si>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</si>
  <si>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</si>
  <si>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</si>
  <si>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</si>
  <si>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</si>
  <si>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</si>
  <si>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</si>
  <si>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</si>
  <si>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</si>
  <si>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</si>
  <si>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</si>
  <si>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</si>
  <si>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</si>
  <si>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</si>
  <si>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</si>
  <si>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</si>
  <si>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</si>
  <si>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</si>
  <si>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</si>
  <si>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</si>
  <si>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</si>
  <si>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</si>
  <si>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</si>
  <si>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</si>
  <si>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</si>
  <si>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</si>
  <si>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</si>
  <si>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</si>
  <si>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</si>
  <si>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</si>
  <si>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</si>
  <si>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</si>
  <si>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</si>
  <si>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</si>
  <si>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</si>
  <si>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</si>
  <si>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</si>
  <si>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</si>
  <si>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</si>
  <si>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</si>
  <si>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</si>
  <si>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</si>
  <si>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</si>
  <si>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</si>
  <si>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</si>
  <si>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</si>
  <si>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</si>
  <si>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</si>
  <si>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</si>
  <si>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</si>
  <si>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</si>
  <si>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</si>
  <si>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</si>
  <si>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</si>
  <si>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</si>
  <si>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</si>
  <si>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</si>
  <si>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</si>
  <si>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</si>
  <si>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</si>
  <si>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</si>
  <si>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</si>
  <si>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</si>
  <si>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</si>
  <si>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</si>
  <si>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</si>
  <si>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</si>
  <si>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</si>
  <si>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</si>
  <si>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</si>
  <si>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</si>
  <si>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</si>
  <si>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</si>
  <si>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</si>
  <si>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</si>
  <si>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</si>
  <si>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</si>
  <si>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</si>
  <si>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</si>
  <si>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</si>
  <si>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</si>
  <si>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</si>
  <si>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</si>
  <si>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</si>
  <si>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</si>
  <si>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</si>
  <si>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</si>
  <si>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</si>
  <si>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</si>
  <si>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</si>
  <si>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</si>
  <si>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</si>
  <si>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</si>
  <si>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</si>
  <si>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</si>
  <si>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</si>
  <si>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</si>
  <si>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</si>
  <si>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</si>
  <si>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</si>
  <si>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</si>
  <si>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</si>
  <si>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</si>
  <si>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</si>
  <si>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</si>
  <si>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</si>
  <si>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</si>
  <si>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</si>
  <si>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</si>
  <si>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</si>
  <si>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</si>
  <si>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</si>
  <si>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</si>
  <si>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</si>
  <si>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</si>
  <si>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</si>
  <si>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</si>
  <si>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</si>
  <si>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</si>
  <si>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</si>
  <si>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</si>
  <si>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</si>
  <si>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</si>
  <si>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</si>
  <si>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</si>
  <si>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</si>
  <si>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</si>
  <si>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</si>
  <si>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</si>
  <si>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</si>
  <si>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</si>
  <si>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</si>
  <si>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</si>
  <si>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</si>
  <si>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</si>
  <si>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</si>
  <si>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</si>
  <si>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</si>
  <si>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</si>
  <si>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</si>
  <si>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</si>
  <si>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</si>
  <si>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</si>
  <si>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</si>
  <si>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</si>
  <si>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</si>
  <si>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</si>
  <si>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</si>
  <si>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</si>
  <si>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</si>
  <si>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</si>
  <si>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</si>
  <si>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</si>
  <si>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</si>
  <si>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</si>
  <si>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</si>
  <si>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</si>
  <si>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</si>
  <si>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</si>
  <si>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</si>
  <si>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</si>
  <si>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</si>
  <si>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</si>
  <si>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</si>
  <si>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</si>
  <si>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</si>
  <si>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</si>
  <si>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</si>
  <si>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</si>
  <si>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</si>
  <si>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</si>
  <si>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</si>
  <si>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</si>
  <si>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</si>
  <si>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</si>
  <si>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</si>
  <si>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</si>
  <si>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</si>
  <si>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</si>
  <si>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</si>
  <si>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</si>
  <si>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</si>
  <si>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</si>
  <si>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</si>
  <si>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</si>
  <si>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</si>
  <si>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</si>
  <si>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</si>
  <si>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</si>
  <si>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</si>
  <si>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</si>
  <si>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</si>
  <si>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</si>
  <si>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</si>
  <si>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</si>
  <si>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</si>
  <si>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</si>
  <si>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</si>
  <si>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</si>
  <si>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</si>
  <si>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</si>
  <si>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</si>
  <si>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</si>
  <si>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</si>
  <si>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</si>
  <si>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</si>
  <si>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</si>
  <si>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</si>
  <si>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</si>
  <si>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</si>
  <si>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</si>
  <si>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</si>
  <si>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</si>
  <si>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</si>
  <si>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</si>
  <si>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</si>
  <si>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</si>
  <si>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</si>
  <si>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</si>
  <si>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</si>
  <si>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</si>
  <si>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</si>
  <si>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</si>
  <si>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</si>
  <si>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</si>
  <si>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</si>
  <si>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</si>
  <si>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</si>
  <si>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</si>
  <si>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</si>
  <si>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</si>
  <si>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</si>
  <si>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</si>
  <si>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</si>
  <si>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</si>
  <si>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</si>
  <si>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</si>
  <si>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</si>
  <si>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</si>
  <si>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</si>
  <si>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</si>
  <si>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</si>
  <si>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</si>
  <si>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</si>
  <si>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</si>
  <si>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</si>
  <si>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</si>
  <si>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</si>
  <si>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</si>
  <si>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</si>
  <si>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</si>
  <si>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</si>
  <si>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</si>
  <si>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</si>
  <si>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</si>
  <si>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</si>
  <si>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</si>
  <si>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</si>
  <si>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</si>
  <si>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</si>
  <si>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</si>
  <si>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</si>
  <si>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</si>
  <si>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</si>
  <si>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</si>
  <si>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</si>
  <si>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</si>
  <si>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</si>
  <si>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</si>
  <si>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</si>
  <si>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</si>
  <si>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</si>
  <si>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</si>
  <si>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</si>
  <si>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</si>
  <si>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</si>
  <si>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</si>
  <si>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</si>
  <si>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</si>
  <si>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</si>
  <si>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</si>
  <si>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</si>
  <si>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</si>
  <si>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</si>
  <si>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</si>
  <si>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</si>
  <si>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</si>
  <si>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</si>
  <si>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</si>
  <si>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</si>
  <si>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</si>
  <si>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</si>
  <si>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</si>
  <si>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</si>
  <si>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</si>
  <si>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</si>
  <si>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</si>
  <si>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</si>
  <si>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</si>
  <si>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</si>
  <si>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</si>
  <si>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</si>
  <si>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</si>
  <si>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</si>
  <si>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</si>
  <si>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</si>
  <si>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</si>
  <si>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</si>
  <si>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</si>
  <si>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</si>
  <si>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</si>
  <si>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</si>
  <si>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</si>
  <si>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</si>
  <si>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</si>
  <si>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</si>
  <si>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</si>
  <si>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</si>
  <si>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</si>
  <si>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</si>
  <si>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</si>
  <si>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</si>
  <si>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</si>
  <si>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</si>
  <si>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</si>
  <si>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</si>
  <si>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</si>
  <si>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</si>
  <si>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</si>
  <si>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</si>
  <si>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</si>
  <si>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</si>
  <si>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</si>
  <si>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</si>
  <si>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</si>
  <si>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</si>
  <si>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</si>
  <si>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</si>
  <si>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</si>
  <si>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</si>
  <si>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</si>
  <si>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</si>
  <si>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</si>
  <si>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</si>
  <si>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</si>
  <si>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</si>
  <si>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</si>
  <si>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</si>
  <si>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</si>
  <si>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</si>
  <si>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</si>
  <si>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</si>
  <si>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</si>
  <si>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</si>
  <si>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</si>
  <si>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</si>
  <si>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</si>
  <si>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</si>
  <si>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</si>
  <si>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</si>
  <si>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</si>
  <si>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</si>
  <si>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</si>
  <si>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</si>
  <si>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</si>
  <si>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</si>
  <si>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</si>
  <si>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</si>
  <si>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</si>
  <si>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</si>
  <si>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</si>
  <si>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</si>
  <si>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</si>
  <si>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</si>
  <si>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</si>
  <si>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</si>
  <si>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</si>
  <si>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</si>
  <si>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</si>
  <si>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</si>
  <si>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</si>
  <si>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</si>
  <si>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</si>
  <si>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</si>
  <si>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</si>
  <si>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</si>
  <si>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</si>
  <si>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</si>
  <si>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</si>
  <si>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</si>
  <si>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</si>
  <si>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</si>
  <si>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</si>
  <si>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</si>
  <si>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</si>
  <si>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</si>
  <si>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</si>
  <si>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</si>
  <si>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</si>
  <si>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</si>
  <si>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</si>
  <si>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</si>
  <si>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</si>
  <si>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</si>
  <si>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</si>
  <si>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</si>
  <si>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</si>
  <si>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</si>
  <si>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</si>
  <si>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</si>
  <si>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</si>
  <si>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</si>
  <si>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</si>
  <si>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</si>
  <si>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</si>
  <si>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</si>
  <si>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</si>
  <si>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</si>
  <si>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</si>
  <si>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</si>
  <si>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</si>
  <si>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</si>
  <si>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</si>
  <si>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</si>
  <si>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</si>
  <si>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</si>
  <si>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</si>
  <si>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</si>
  <si>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</si>
  <si>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</si>
  <si>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</si>
  <si>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</si>
  <si>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</si>
  <si>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</si>
  <si>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</si>
  <si>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</si>
  <si>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</si>
  <si>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</si>
  <si>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</si>
  <si>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</si>
  <si>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</si>
  <si>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</si>
  <si>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</si>
  <si>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</si>
  <si>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</si>
  <si>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</si>
  <si>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</si>
  <si>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</si>
  <si>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</si>
  <si>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</si>
  <si>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</si>
  <si>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</si>
  <si>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</si>
  <si>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</si>
  <si>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</si>
  <si>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</si>
  <si>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</si>
  <si>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</si>
  <si>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</si>
  <si>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</si>
  <si>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</si>
  <si>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</si>
  <si>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</si>
  <si>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</si>
  <si>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</si>
  <si>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</si>
  <si>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</si>
  <si>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</si>
  <si>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</si>
  <si>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</si>
  <si>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</si>
  <si>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</si>
  <si>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</si>
  <si>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</si>
  <si>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</si>
  <si>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</si>
  <si>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</si>
  <si>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</si>
  <si>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</si>
  <si>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</si>
  <si>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</si>
  <si>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</si>
  <si>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</si>
  <si>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</si>
  <si>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</si>
  <si>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</si>
  <si>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</si>
  <si>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</si>
  <si>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</si>
  <si>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</si>
  <si>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</si>
  <si>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</si>
  <si>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</si>
  <si>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</si>
  <si>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</si>
  <si>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</si>
  <si>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</si>
  <si>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</si>
  <si>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</si>
  <si>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</si>
  <si>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</si>
  <si>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</si>
  <si>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</si>
  <si>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</si>
  <si>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</si>
  <si>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</si>
  <si>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</si>
  <si>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</si>
  <si>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</si>
  <si>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</si>
  <si>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</si>
  <si>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</si>
  <si>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</si>
  <si>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</si>
  <si>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</si>
  <si>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</si>
  <si>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</si>
  <si>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</si>
  <si>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</si>
  <si>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</si>
  <si>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</si>
  <si>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</si>
  <si>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</si>
  <si>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</si>
  <si>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</si>
  <si>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</si>
  <si>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</si>
  <si>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</si>
  <si>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</si>
  <si>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</si>
  <si>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</si>
  <si>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</si>
  <si>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</si>
  <si>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</si>
  <si>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</si>
  <si>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</si>
  <si>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</si>
  <si>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</si>
  <si>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</si>
  <si>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</si>
  <si>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</si>
  <si>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</si>
  <si>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</si>
  <si>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</si>
  <si>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</si>
  <si>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</si>
  <si>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</si>
  <si>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</si>
  <si>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</si>
  <si>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</si>
  <si>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</si>
  <si>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</si>
  <si>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</si>
  <si>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</si>
  <si>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</si>
  <si>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</si>
  <si>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</si>
  <si>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</si>
  <si>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</si>
  <si>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</si>
  <si>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</si>
  <si>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</si>
  <si>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</si>
  <si>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</si>
  <si>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</si>
  <si>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</si>
  <si>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</si>
  <si>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</si>
  <si>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</si>
  <si>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</si>
  <si>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</si>
  <si>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</si>
  <si>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</si>
  <si>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</si>
  <si>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</si>
  <si>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</si>
  <si>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</si>
  <si>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</si>
  <si>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</si>
  <si>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</si>
  <si>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</si>
  <si>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</si>
  <si>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</si>
  <si>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</si>
  <si>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</si>
  <si>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</si>
  <si>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</si>
  <si>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</si>
  <si>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</si>
  <si>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</si>
  <si>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</si>
  <si>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</si>
  <si>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</si>
  <si>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</si>
  <si>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</si>
  <si>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</si>
  <si>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</si>
  <si>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</si>
  <si>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</si>
  <si>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</si>
  <si>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</si>
  <si>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</si>
  <si>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</si>
  <si>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</si>
  <si>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</si>
  <si>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</si>
  <si>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</si>
  <si>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</si>
  <si>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</si>
  <si>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</si>
  <si>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</si>
  <si>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</si>
  <si>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</si>
  <si>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</si>
  <si>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</si>
  <si>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</si>
  <si>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</si>
  <si>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</si>
  <si>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</si>
  <si>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</si>
  <si>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</si>
  <si>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</si>
  <si>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</si>
  <si>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</si>
  <si>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</si>
  <si>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</si>
  <si>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</si>
  <si>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</si>
  <si>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</si>
  <si>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</si>
  <si>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</si>
  <si>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</si>
  <si>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</si>
  <si>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</si>
  <si>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</si>
  <si>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</si>
  <si>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</si>
  <si>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</si>
  <si>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</si>
  <si>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</si>
  <si>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</si>
  <si>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</si>
  <si>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</si>
  <si>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</si>
  <si>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</si>
  <si>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</si>
  <si>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</si>
  <si>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</si>
  <si>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</si>
  <si>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</si>
  <si>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</si>
  <si>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</si>
  <si>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</si>
  <si>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</si>
  <si>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</si>
  <si>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</si>
  <si>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</si>
  <si>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</si>
  <si>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</si>
  <si>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</si>
  <si>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</si>
  <si>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</si>
  <si>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</si>
  <si>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</si>
  <si>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</si>
  <si>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</si>
  <si>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</si>
  <si>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</si>
  <si>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</si>
  <si>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</si>
  <si>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</si>
  <si>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</si>
  <si>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</si>
  <si>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</si>
  <si>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</si>
  <si>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</si>
  <si>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</si>
  <si>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</si>
  <si>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</si>
  <si>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</si>
  <si>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</si>
  <si>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</si>
  <si>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</si>
  <si>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</si>
  <si>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</si>
  <si>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</si>
  <si>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</si>
  <si>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</si>
  <si>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</si>
  <si>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</si>
  <si>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</si>
  <si>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</si>
  <si>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</si>
  <si>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</si>
  <si>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</si>
  <si>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</si>
  <si>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</si>
  <si>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</si>
  <si>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</si>
  <si>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</si>
  <si>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</si>
  <si>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</si>
  <si>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</si>
  <si>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</si>
  <si>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</si>
  <si>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</si>
  <si>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</si>
  <si>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</si>
  <si>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</si>
  <si>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</si>
  <si>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</si>
  <si>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</si>
  <si>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</si>
  <si>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</si>
  <si>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</si>
  <si>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</si>
  <si>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</si>
  <si>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</si>
  <si>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</si>
  <si>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</si>
  <si>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</si>
  <si>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</si>
  <si>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</si>
  <si>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</si>
  <si>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</si>
  <si>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</si>
  <si>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</si>
  <si>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</si>
  <si>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</si>
  <si>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</si>
  <si>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</si>
  <si>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</si>
  <si>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</si>
  <si>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</si>
  <si>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</si>
  <si>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</si>
  <si>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</si>
  <si>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</si>
  <si>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</si>
  <si>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</si>
  <si>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</si>
  <si>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</si>
  <si>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</si>
  <si>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</si>
  <si>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</si>
  <si>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</si>
  <si>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</si>
  <si>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</si>
  <si>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</si>
  <si>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</si>
  <si>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</si>
  <si>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</si>
  <si>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</si>
  <si>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</si>
  <si>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</si>
  <si>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</si>
  <si>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</si>
  <si>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</si>
  <si>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</si>
  <si>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</si>
  <si>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</si>
  <si>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</si>
  <si>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</si>
  <si>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</si>
  <si>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</si>
  <si>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</si>
  <si>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</si>
  <si>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</si>
  <si>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</si>
  <si>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</si>
  <si>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</si>
  <si>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</si>
  <si>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</si>
  <si>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</si>
  <si>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</si>
  <si>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</si>
  <si>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</si>
  <si>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</si>
  <si>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</si>
  <si>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</si>
  <si>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</si>
  <si>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</si>
  <si>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</si>
  <si>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</si>
  <si>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</si>
  <si>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</si>
  <si>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</si>
  <si>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</si>
  <si>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</si>
  <si>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</si>
  <si>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</si>
  <si>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</si>
  <si>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</si>
  <si>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</si>
  <si>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</si>
  <si>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</si>
  <si>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</si>
  <si>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</si>
  <si>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</si>
  <si>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</si>
  <si>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</si>
  <si>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</si>
  <si>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</si>
  <si>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</si>
  <si>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</si>
  <si>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</si>
  <si>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</si>
  <si>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</si>
  <si>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</si>
  <si>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</si>
  <si>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</si>
  <si>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</si>
  <si>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</si>
  <si>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</si>
  <si>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</si>
  <si>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</si>
  <si>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</si>
  <si>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</si>
  <si>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</si>
  <si>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</si>
  <si>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</si>
  <si>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</si>
  <si>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</si>
  <si>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</si>
  <si>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</si>
  <si>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</si>
  <si>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</si>
  <si>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</si>
  <si>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</si>
  <si>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</si>
  <si>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</si>
  <si>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</si>
  <si>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</si>
  <si>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</si>
  <si>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</si>
  <si>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</si>
  <si>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</si>
  <si>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</si>
  <si>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</si>
  <si>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</si>
  <si>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</si>
  <si>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</si>
  <si>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</si>
  <si>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</si>
  <si>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</si>
  <si>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</si>
  <si>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</si>
  <si>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</si>
  <si>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</si>
  <si>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</si>
  <si>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</si>
  <si>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</si>
  <si>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</si>
  <si>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</si>
  <si>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</si>
  <si>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</si>
  <si>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</si>
  <si>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</si>
  <si>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</si>
  <si>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</si>
  <si>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</si>
  <si>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</si>
  <si>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</si>
  <si>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</si>
  <si>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</si>
  <si>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</si>
  <si>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</si>
  <si>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</si>
  <si>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</si>
  <si>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</si>
  <si>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</si>
  <si>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</si>
  <si>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</si>
  <si>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</si>
  <si>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</si>
  <si>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</si>
  <si>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</si>
  <si>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</si>
  <si>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</si>
  <si>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</si>
  <si>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</si>
  <si>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</si>
  <si>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</si>
  <si>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</si>
  <si>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</si>
  <si>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</si>
  <si>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</si>
  <si>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</si>
  <si>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</si>
  <si>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</si>
  <si>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</si>
  <si>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</si>
  <si>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</si>
  <si>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</si>
  <si>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</si>
  <si>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</si>
  <si>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</si>
  <si>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</si>
  <si>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</si>
  <si>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</si>
  <si>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</si>
  <si>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</si>
  <si>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</si>
  <si>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</si>
  <si>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</si>
  <si>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</si>
  <si>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</si>
  <si>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</si>
  <si>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</si>
  <si>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</si>
  <si>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</si>
  <si>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</si>
  <si>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</si>
  <si>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</si>
  <si>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</si>
  <si>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</si>
  <si>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</si>
  <si>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</si>
  <si>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</si>
  <si>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</si>
  <si>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</si>
  <si>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</si>
  <si>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</si>
  <si>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</si>
  <si>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</si>
  <si>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</si>
  <si>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</si>
  <si>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</si>
  <si>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</si>
  <si>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</si>
  <si>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</si>
  <si>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</si>
  <si>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</si>
  <si>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</si>
  <si>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</si>
  <si>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</si>
  <si>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</si>
  <si>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</si>
  <si>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</si>
  <si>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</si>
  <si>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</si>
  <si>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</si>
  <si>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</si>
  <si>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</si>
  <si>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</si>
  <si>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</si>
  <si>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</si>
  <si>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</si>
  <si>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</si>
  <si>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</si>
  <si>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</si>
  <si>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</si>
  <si>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</si>
  <si>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</si>
  <si>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</si>
  <si>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</si>
  <si>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</si>
  <si>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</si>
  <si>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</si>
  <si>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</si>
  <si>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</si>
  <si>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</si>
  <si>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</si>
  <si>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</si>
  <si>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</si>
  <si>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</si>
  <si>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</si>
  <si>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</si>
  <si>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</si>
  <si>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</si>
  <si>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</si>
  <si>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</si>
  <si>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</si>
  <si>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</si>
  <si>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</si>
  <si>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</si>
  <si>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</si>
  <si>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</si>
  <si>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</si>
  <si>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</si>
  <si>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</si>
  <si>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</si>
  <si>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</si>
  <si>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</si>
  <si>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</si>
  <si>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</si>
  <si>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</si>
  <si>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</si>
  <si>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</si>
  <si>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</si>
  <si>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</si>
  <si>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</si>
  <si>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</si>
  <si>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</si>
  <si>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</si>
  <si>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</si>
  <si>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</si>
  <si>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</si>
  <si>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</si>
  <si>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</si>
  <si>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</si>
  <si>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</si>
  <si>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</si>
  <si>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</si>
  <si>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</si>
  <si>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</si>
  <si>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</si>
  <si>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</si>
  <si>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</si>
  <si>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</si>
  <si>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</si>
  <si>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</si>
  <si>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</si>
  <si>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</si>
  <si>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</si>
  <si>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</si>
  <si>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</si>
  <si>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</si>
  <si>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</si>
  <si>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</si>
  <si>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</si>
  <si>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</si>
  <si>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</si>
  <si>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</si>
  <si>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</si>
  <si>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</si>
  <si>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</si>
  <si>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</si>
  <si>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</si>
  <si>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</si>
  <si>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</si>
  <si>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</si>
  <si>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</si>
  <si>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</si>
  <si>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</si>
  <si>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</si>
  <si>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</si>
  <si>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</si>
  <si>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</si>
  <si>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</si>
  <si>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</si>
  <si>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</si>
  <si>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</si>
  <si>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</si>
  <si>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</si>
  <si>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</si>
  <si>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</si>
  <si>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</si>
  <si>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</si>
  <si>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</si>
  <si>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</si>
  <si>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</si>
  <si>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</si>
  <si>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</si>
  <si>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</si>
  <si>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</si>
  <si>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</si>
  <si>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</si>
  <si>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</si>
  <si>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</si>
  <si>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</si>
  <si>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</si>
  <si>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</si>
  <si>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</si>
  <si>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</si>
  <si>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</si>
  <si>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</si>
  <si>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</si>
  <si>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</si>
  <si>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</si>
  <si>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</si>
  <si>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</si>
  <si>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</si>
  <si>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</si>
  <si>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</si>
  <si>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</si>
  <si>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</si>
  <si>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</si>
  <si>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</si>
  <si>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</si>
  <si>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</si>
  <si>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</si>
  <si>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</si>
  <si>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</si>
  <si>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</si>
  <si>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</si>
  <si>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</si>
  <si>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</si>
  <si>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</si>
  <si>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</si>
  <si>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</si>
  <si>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</si>
  <si>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</si>
  <si>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</si>
  <si>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</si>
  <si>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</si>
  <si>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</si>
  <si>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</si>
  <si>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</si>
  <si>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</si>
  <si>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</si>
  <si>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</si>
  <si>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</si>
  <si>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</si>
  <si>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</si>
  <si>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</si>
  <si>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</si>
  <si>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</si>
  <si>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</si>
  <si>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</si>
  <si>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</si>
  <si>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</si>
  <si>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</si>
  <si>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</si>
  <si>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</si>
  <si>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</si>
  <si>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</si>
  <si>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</si>
  <si>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</si>
  <si>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</si>
  <si>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</si>
  <si>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</si>
  <si>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</si>
  <si>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</si>
  <si>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</si>
  <si>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</si>
  <si>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</si>
  <si>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</si>
  <si>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</si>
  <si>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</si>
  <si>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</si>
  <si>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</si>
  <si>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</si>
  <si>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</si>
  <si>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</si>
  <si>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</si>
  <si>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</si>
  <si>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</si>
  <si>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</si>
  <si>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</si>
  <si>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</si>
  <si>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</si>
  <si>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</si>
  <si>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</si>
  <si>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</si>
  <si>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</si>
  <si>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</si>
  <si>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</si>
  <si>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</si>
  <si>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</si>
  <si>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</si>
  <si>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</si>
  <si>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</si>
  <si>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</si>
  <si>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</si>
  <si>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</si>
  <si>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</si>
  <si>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</si>
  <si>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</si>
  <si>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</si>
  <si>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</si>
  <si>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</si>
  <si>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</si>
  <si>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</si>
  <si>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</si>
  <si>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</si>
  <si>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</si>
  <si>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</si>
  <si>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</si>
  <si>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</si>
  <si>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</si>
  <si>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</si>
  <si>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</si>
  <si>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</si>
  <si>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</si>
  <si>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</si>
  <si>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</si>
  <si>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</si>
  <si>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</si>
  <si>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</si>
  <si>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</si>
  <si>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</si>
  <si>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</si>
  <si>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</si>
  <si>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</si>
  <si>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</si>
  <si>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</si>
  <si>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</si>
  <si>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</si>
  <si>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</si>
  <si>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</si>
  <si>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</si>
  <si>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</si>
  <si>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</si>
  <si>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</si>
  <si>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</si>
  <si>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</si>
  <si>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</si>
  <si>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</si>
  <si>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</si>
  <si>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</si>
  <si>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</si>
  <si>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</si>
  <si>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</si>
  <si>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</si>
  <si>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</si>
  <si>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</si>
  <si>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</si>
  <si>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</si>
  <si>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</si>
  <si>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</si>
  <si>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</si>
  <si>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</si>
  <si>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</si>
  <si>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</si>
  <si>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</si>
  <si>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</si>
  <si>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</si>
  <si>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</si>
  <si>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</si>
  <si>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</si>
  <si>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</si>
  <si>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</si>
  <si>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</si>
  <si>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</si>
  <si>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</si>
  <si>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</si>
  <si>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</si>
  <si>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</si>
  <si>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</si>
  <si>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</si>
  <si>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</si>
  <si>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</si>
  <si>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</si>
  <si>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</si>
  <si>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</si>
  <si>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</si>
  <si>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</si>
  <si>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</si>
  <si>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</si>
  <si>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</si>
  <si>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</si>
  <si>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</si>
  <si>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</si>
  <si>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</si>
  <si>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</si>
  <si>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</si>
  <si>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</si>
  <si>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</si>
  <si>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</si>
  <si>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</si>
  <si>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</si>
  <si>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</si>
  <si>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</si>
  <si>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</si>
  <si>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</si>
  <si>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</si>
  <si>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</si>
  <si>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</si>
  <si>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</si>
  <si>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</si>
  <si>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</si>
  <si>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</si>
  <si>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</si>
  <si>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</si>
  <si>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</si>
  <si>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</si>
  <si>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</si>
  <si>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</si>
  <si>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</si>
  <si>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</si>
  <si>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</si>
  <si>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</si>
  <si>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</si>
  <si>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</si>
  <si>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</si>
  <si>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</si>
  <si>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</si>
  <si>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</si>
  <si>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</si>
  <si>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</si>
  <si>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</si>
  <si>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</si>
  <si>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</si>
  <si>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</si>
  <si>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</si>
  <si>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</si>
  <si>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</si>
  <si>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</si>
  <si>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</si>
  <si>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</si>
  <si>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</si>
  <si>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</si>
  <si>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</si>
  <si>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</si>
  <si>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</si>
  <si>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</si>
  <si>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</si>
  <si>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</si>
  <si>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</si>
  <si>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</si>
  <si>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</si>
  <si>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</si>
  <si>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</si>
  <si>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</si>
  <si>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</si>
  <si>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</si>
  <si>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</si>
  <si>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</si>
  <si>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</si>
  <si>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</si>
  <si>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</si>
  <si>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</si>
  <si>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</si>
  <si>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</si>
  <si>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</si>
  <si>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</si>
  <si>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</si>
  <si>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</si>
  <si>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</si>
  <si>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</si>
  <si>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</si>
  <si>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</si>
  <si>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</si>
  <si>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</si>
  <si>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</si>
  <si>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</si>
  <si>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</si>
  <si>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</si>
  <si>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</si>
  <si>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</si>
  <si>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</si>
  <si>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</si>
  <si>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</si>
  <si>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</si>
  <si>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</si>
  <si>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</si>
  <si>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</si>
  <si>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</si>
  <si>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</si>
  <si>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</si>
  <si>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</si>
  <si>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</si>
  <si>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</si>
  <si>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</si>
  <si>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</si>
  <si>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</si>
  <si>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</si>
  <si>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</si>
  <si>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</si>
  <si>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</si>
  <si>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</si>
  <si>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</si>
  <si>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</si>
  <si>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</si>
  <si>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</si>
  <si>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</si>
  <si>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</si>
  <si>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</si>
  <si>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</si>
  <si>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</si>
  <si>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</si>
  <si>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</si>
  <si>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</si>
  <si>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</si>
  <si>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</si>
  <si>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</si>
  <si>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</si>
  <si>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</si>
  <si>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</si>
  <si>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</si>
  <si>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</si>
  <si>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</si>
  <si>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</si>
  <si>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</si>
  <si>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</si>
  <si>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</si>
  <si>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</si>
  <si>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</si>
  <si>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</si>
  <si>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</si>
  <si>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</si>
  <si>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</si>
  <si>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</si>
  <si>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</si>
  <si>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</si>
  <si>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</si>
  <si>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</si>
  <si>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</si>
  <si>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</si>
  <si>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</si>
  <si>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</si>
  <si>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</si>
  <si>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</si>
  <si>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</si>
  <si>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</si>
  <si>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</si>
  <si>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</si>
  <si>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</si>
  <si>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</si>
  <si>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</si>
  <si>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</si>
  <si>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</si>
  <si>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</si>
  <si>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</si>
  <si>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</si>
  <si>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</si>
  <si>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</si>
  <si>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</si>
  <si>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</si>
  <si>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</si>
  <si>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</si>
  <si>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</si>
  <si>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</si>
  <si>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</si>
  <si>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</si>
  <si>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</si>
  <si>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</si>
  <si>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</si>
  <si>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</si>
  <si>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</si>
  <si>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</si>
  <si>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</si>
  <si>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</si>
  <si>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</si>
  <si>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</si>
  <si>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</si>
  <si>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</si>
  <si>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</si>
  <si>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</si>
  <si>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</si>
  <si>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</si>
  <si>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</si>
  <si>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</si>
  <si>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</si>
  <si>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</si>
  <si>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</si>
  <si>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</si>
  <si>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</si>
  <si>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</si>
  <si>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</si>
  <si>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</si>
  <si>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</si>
  <si>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</si>
  <si>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</si>
  <si>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</si>
  <si>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</si>
  <si>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</si>
  <si>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</si>
  <si>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</si>
  <si>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</si>
  <si>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</si>
  <si>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</si>
  <si>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</si>
  <si>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</si>
  <si>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</si>
  <si>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</si>
  <si>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</si>
  <si>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</si>
  <si>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</si>
  <si>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</si>
  <si>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</si>
  <si>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</si>
  <si>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</si>
  <si>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</si>
  <si>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</si>
  <si>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</si>
  <si>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</si>
  <si>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</si>
  <si>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</si>
  <si>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</si>
  <si>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</si>
  <si>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</si>
  <si>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</si>
  <si>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</si>
  <si>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</si>
  <si>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</si>
  <si>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</si>
  <si>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</si>
  <si>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</si>
  <si>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</si>
  <si>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</si>
  <si>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</si>
  <si>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</si>
  <si>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</si>
  <si>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</si>
  <si>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</si>
  <si>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</si>
  <si>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</si>
  <si>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</si>
  <si>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</si>
  <si>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</si>
  <si>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</si>
  <si>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</si>
  <si>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</si>
  <si>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</si>
  <si>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</si>
  <si>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</si>
  <si>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</si>
  <si>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</si>
  <si>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</si>
  <si>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</si>
  <si>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</si>
  <si>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</si>
  <si>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</si>
  <si>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</si>
  <si>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</si>
  <si>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</si>
  <si>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</si>
  <si>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</si>
  <si>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</si>
  <si>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</si>
  <si>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</si>
  <si>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</si>
  <si>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</si>
  <si>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</si>
  <si>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</si>
  <si>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</si>
  <si>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</si>
  <si>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</si>
  <si>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</si>
  <si>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</si>
  <si>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</si>
  <si>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</si>
  <si>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</si>
  <si>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</si>
  <si>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</si>
  <si>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</si>
  <si>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</si>
  <si>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</si>
  <si>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</si>
  <si>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</si>
  <si>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</si>
  <si>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</si>
  <si>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</si>
  <si>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</si>
  <si>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</si>
  <si>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</si>
  <si>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</si>
  <si>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</si>
  <si>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</si>
  <si>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</si>
  <si>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</si>
  <si>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</si>
  <si>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</si>
  <si>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</si>
  <si>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</si>
  <si>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</si>
  <si>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</si>
  <si>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</si>
  <si>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</si>
  <si>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</si>
  <si>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</si>
  <si>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</si>
  <si>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</si>
  <si>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</si>
  <si>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</si>
  <si>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</si>
  <si>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</si>
  <si>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</si>
  <si>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</si>
  <si>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</si>
  <si>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</si>
  <si>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</si>
  <si>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</si>
  <si>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</si>
  <si>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</si>
  <si>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</si>
  <si>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</si>
  <si>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</si>
  <si>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</si>
  <si>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</si>
  <si>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</si>
  <si>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</si>
  <si>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</si>
  <si>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</si>
  <si>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</si>
  <si>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</si>
  <si>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</si>
  <si>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</si>
  <si>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</si>
  <si>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</si>
  <si>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</si>
  <si>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</si>
  <si>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</si>
  <si>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</si>
  <si>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</si>
  <si>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</si>
  <si>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</si>
  <si>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</si>
  <si>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</si>
  <si>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</si>
  <si>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</si>
  <si>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</si>
  <si>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</si>
  <si>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</si>
  <si>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</si>
  <si>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</si>
  <si>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</si>
  <si>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</si>
  <si>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</si>
  <si>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</si>
  <si>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</si>
  <si>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</si>
  <si>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</si>
  <si>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</si>
  <si>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</si>
  <si>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</si>
  <si>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</si>
  <si>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</si>
  <si>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</si>
  <si>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</si>
  <si>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</si>
  <si>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</si>
  <si>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</si>
  <si>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</si>
  <si>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</si>
  <si>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</si>
  <si>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</si>
  <si>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</si>
  <si>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</si>
  <si>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</si>
  <si>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</si>
  <si>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</si>
  <si>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</si>
  <si>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</si>
  <si>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</si>
  <si>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</si>
  <si>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</si>
  <si>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</si>
  <si>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</si>
  <si>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</si>
  <si>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</si>
  <si>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</si>
  <si>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</si>
  <si>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</si>
  <si>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</si>
  <si>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</si>
  <si>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</si>
  <si>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</si>
  <si>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</si>
  <si>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</si>
  <si>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</si>
  <si>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</si>
  <si>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</si>
  <si>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</si>
  <si>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</si>
  <si>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</si>
  <si>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</si>
  <si>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</si>
  <si>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</si>
  <si>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</si>
  <si>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</si>
  <si>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</si>
  <si>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</si>
  <si>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</si>
  <si>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</si>
  <si>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</si>
  <si>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</si>
  <si>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</si>
  <si>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</si>
  <si>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</si>
  <si>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</si>
  <si>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</si>
  <si>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</si>
  <si>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</si>
  <si>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</si>
  <si>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</si>
  <si>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</si>
  <si>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</si>
  <si>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</si>
  <si>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</si>
  <si>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</si>
  <si>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</si>
  <si>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</si>
  <si>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</si>
  <si>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</si>
  <si>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</si>
  <si>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</si>
  <si>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</si>
  <si>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</si>
  <si>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</si>
  <si>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</si>
  <si>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</si>
  <si>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</si>
  <si>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</si>
  <si>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</si>
  <si>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</si>
  <si>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</si>
  <si>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</si>
  <si>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</si>
  <si>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</si>
  <si>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</si>
  <si>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</si>
  <si>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</si>
  <si>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</si>
  <si>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</si>
  <si>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</si>
  <si>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</si>
  <si>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</si>
  <si>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</si>
  <si>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</si>
  <si>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</si>
  <si>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</si>
  <si>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</si>
  <si>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</si>
  <si>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</si>
  <si>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</si>
  <si>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</si>
  <si>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</si>
  <si>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</si>
  <si>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</si>
  <si>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</si>
  <si>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</si>
  <si>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</si>
  <si>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</si>
  <si>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</si>
  <si>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</si>
  <si>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</si>
  <si>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</si>
  <si>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</si>
  <si>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</si>
  <si>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</si>
  <si>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</si>
  <si>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</si>
  <si>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</si>
  <si>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</si>
  <si>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</si>
  <si>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</si>
  <si>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</si>
  <si>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</si>
  <si>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</si>
  <si>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</si>
  <si>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</si>
  <si>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</si>
  <si>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</si>
  <si>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</si>
  <si>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</si>
  <si>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</si>
  <si>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</si>
  <si>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</si>
  <si>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</si>
  <si>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</si>
  <si>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</si>
  <si>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</si>
  <si>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</si>
  <si>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</si>
  <si>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</si>
  <si>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</si>
  <si>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</si>
  <si>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</si>
  <si>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</si>
  <si>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</si>
  <si>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</si>
  <si>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</si>
  <si>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</si>
  <si>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</si>
  <si>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</si>
  <si>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</si>
  <si>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</si>
  <si>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</si>
  <si>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</si>
  <si>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</si>
  <si>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</si>
  <si>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</si>
  <si>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</si>
  <si>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</si>
  <si>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</si>
  <si>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</si>
  <si>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</si>
  <si>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</si>
  <si>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</si>
  <si>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</si>
  <si>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</si>
  <si>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</si>
  <si>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</si>
  <si>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</si>
  <si>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</si>
  <si>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</si>
  <si>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</si>
  <si>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</si>
  <si>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</si>
  <si>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</si>
  <si>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</si>
  <si>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</si>
  <si>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</si>
  <si>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</si>
  <si>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</si>
  <si>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</si>
  <si>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</si>
  <si>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</si>
  <si>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</si>
  <si>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</si>
  <si>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</si>
  <si>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</si>
  <si>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</si>
  <si>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</si>
  <si>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</si>
  <si>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</si>
  <si>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</si>
  <si>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</si>
  <si>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</si>
  <si>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</si>
  <si>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</si>
  <si>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</si>
  <si>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</si>
  <si>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</si>
  <si>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</si>
  <si>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</si>
  <si>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</si>
  <si>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</si>
  <si>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</si>
  <si>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</si>
  <si>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</si>
  <si>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</si>
  <si>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</si>
  <si>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</si>
  <si>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</si>
  <si>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</si>
  <si>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</si>
  <si>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</si>
  <si>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</si>
  <si>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</si>
  <si>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</si>
  <si>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</si>
  <si>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</si>
  <si>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</si>
  <si>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</si>
  <si>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</si>
  <si>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</si>
  <si>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</si>
  <si>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</si>
  <si>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</si>
  <si>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</si>
  <si>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</si>
  <si>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</si>
  <si>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</si>
  <si>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</si>
  <si>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</si>
  <si>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</si>
  <si>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</si>
  <si>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</si>
  <si>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</si>
  <si>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</si>
  <si>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</si>
  <si>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</si>
  <si>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</si>
  <si>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</si>
  <si>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</si>
  <si>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</si>
  <si>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</si>
  <si>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</si>
  <si>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</si>
  <si>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</si>
  <si>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</si>
  <si>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</si>
  <si>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</si>
  <si>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</si>
  <si>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</si>
  <si>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</si>
  <si>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</si>
  <si>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</si>
  <si>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</si>
  <si>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</si>
  <si>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</si>
  <si>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</si>
  <si>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</si>
  <si>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</si>
  <si>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</si>
  <si>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</si>
  <si>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</si>
  <si>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</si>
  <si>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</si>
  <si>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</si>
  <si>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</si>
  <si>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</si>
  <si>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</si>
  <si>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</si>
  <si>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</si>
  <si>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</si>
  <si>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</si>
  <si>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</si>
  <si>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</si>
  <si>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</si>
  <si>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</si>
  <si>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</si>
  <si>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</si>
  <si>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</si>
  <si>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</si>
  <si>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</si>
  <si>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</si>
  <si>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</si>
  <si>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</si>
  <si>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</si>
  <si>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</si>
  <si>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</si>
  <si>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</si>
  <si>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</si>
  <si>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</si>
  <si>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</si>
  <si>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</si>
  <si>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</si>
  <si>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</si>
  <si>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</si>
  <si>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</si>
  <si>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</si>
  <si>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</si>
  <si>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</si>
  <si>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</si>
  <si>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</si>
  <si>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</si>
  <si>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</si>
  <si>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</si>
  <si>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</si>
  <si>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</si>
  <si>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</si>
  <si>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</si>
  <si>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</si>
  <si>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</si>
  <si>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</si>
  <si>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</si>
  <si>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</si>
  <si>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</si>
  <si>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</si>
  <si>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</si>
  <si>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</si>
  <si>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</si>
  <si>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</si>
  <si>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</si>
  <si>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</si>
  <si>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</si>
  <si>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</si>
  <si>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</si>
  <si>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</si>
  <si>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</si>
  <si>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</si>
  <si>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</si>
  <si>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</si>
  <si>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</si>
  <si>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</si>
  <si>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</si>
  <si>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</si>
  <si>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</si>
  <si>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</si>
  <si>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</si>
  <si>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</si>
  <si>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</si>
  <si>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</si>
  <si>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</si>
  <si>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</si>
  <si>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</si>
  <si>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</si>
  <si>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</si>
  <si>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</si>
  <si>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</si>
  <si>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</si>
  <si>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</si>
  <si>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</si>
  <si>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</si>
  <si>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</si>
  <si>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</si>
  <si>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</si>
  <si>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</si>
  <si>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</si>
  <si>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</si>
  <si>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</si>
  <si>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</si>
  <si>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</si>
  <si>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</si>
  <si>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</si>
  <si>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</si>
  <si>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</si>
  <si>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</si>
  <si>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</si>
  <si>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</si>
  <si>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</si>
  <si>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</si>
  <si>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</si>
  <si>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</si>
  <si>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</si>
  <si>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</si>
  <si>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</si>
  <si>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</si>
  <si>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</si>
  <si>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</si>
  <si>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</si>
  <si>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</si>
  <si>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</si>
  <si>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</si>
  <si>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</si>
  <si>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</si>
  <si>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</si>
  <si>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</si>
  <si>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</si>
  <si>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</si>
  <si>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</si>
  <si>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</si>
  <si>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</si>
  <si>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</si>
  <si>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</si>
  <si>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</si>
  <si>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</si>
  <si>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</si>
  <si>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</si>
  <si>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</si>
  <si>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</si>
  <si>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</si>
  <si>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</si>
  <si>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</si>
  <si>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</si>
  <si>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</si>
  <si>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</si>
  <si>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</si>
  <si>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</si>
  <si>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</si>
  <si>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</si>
  <si>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</si>
  <si>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</si>
  <si>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</si>
  <si>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</si>
  <si>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</si>
  <si>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</si>
  <si>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</si>
  <si>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</si>
  <si>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</si>
  <si>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</si>
  <si>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</si>
  <si>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</si>
  <si>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</si>
  <si>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</si>
  <si>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</si>
  <si>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</si>
  <si>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</si>
  <si>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</si>
  <si>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</si>
  <si>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</si>
  <si>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</si>
  <si>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</si>
  <si>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</si>
  <si>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</si>
  <si>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</si>
  <si>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</si>
  <si>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</si>
  <si>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</si>
  <si>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</si>
  <si>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</si>
  <si>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</si>
  <si>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</si>
  <si>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</si>
  <si>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</si>
  <si>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</si>
  <si>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</si>
  <si>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</si>
  <si>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</si>
  <si>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</si>
  <si>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</si>
  <si>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</si>
  <si>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</si>
  <si>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</si>
  <si>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</si>
  <si>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</si>
  <si>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</si>
  <si>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</si>
  <si>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</si>
  <si>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</si>
  <si>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</si>
  <si>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</si>
  <si>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</si>
  <si>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</si>
  <si>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</si>
  <si>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</si>
  <si>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</si>
  <si>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</si>
  <si>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</si>
  <si>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</si>
  <si>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</si>
  <si>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</si>
  <si>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</si>
  <si>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</si>
  <si>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</si>
  <si>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</si>
  <si>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</si>
  <si>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</si>
  <si>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</si>
  <si>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</si>
  <si>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</si>
  <si>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</si>
  <si>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</si>
  <si>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</si>
  <si>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</si>
  <si>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</si>
  <si>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</si>
  <si>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</si>
  <si>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</si>
  <si>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</si>
  <si>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</si>
  <si>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</si>
  <si>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</si>
  <si>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</si>
  <si>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</si>
  <si>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</si>
  <si>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</si>
  <si>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</si>
  <si>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</si>
  <si>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</si>
  <si>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</si>
  <si>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</si>
  <si>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</si>
  <si>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</si>
  <si>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</si>
  <si>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</si>
  <si>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</si>
  <si>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</si>
  <si>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</si>
  <si>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</si>
  <si>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</si>
  <si>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</si>
  <si>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</si>
  <si>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</si>
  <si>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</si>
  <si>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</si>
  <si>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</si>
  <si>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</si>
  <si>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</si>
  <si>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</si>
  <si>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</si>
  <si>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</si>
  <si>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</si>
  <si>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</si>
  <si>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</si>
  <si>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</si>
  <si>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</si>
  <si>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</si>
  <si>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</si>
  <si>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</si>
  <si>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</si>
  <si>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</si>
  <si>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</si>
  <si>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</si>
  <si>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</si>
  <si>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</si>
  <si>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</si>
  <si>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</si>
  <si>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</si>
  <si>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</si>
  <si>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</si>
  <si>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</si>
  <si>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</si>
  <si>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</si>
  <si>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</si>
  <si>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</si>
  <si>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</si>
  <si>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</si>
  <si>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</si>
  <si>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</si>
  <si>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</si>
  <si>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</si>
  <si>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</si>
  <si>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</si>
  <si>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</si>
  <si>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</si>
  <si>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</si>
  <si>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</si>
  <si>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</si>
  <si>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</si>
  <si>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</si>
  <si>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</si>
  <si>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</si>
  <si>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</si>
  <si>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</si>
  <si>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</si>
  <si>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</si>
  <si>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</si>
  <si>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</si>
  <si>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</si>
  <si>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</si>
  <si>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</si>
  <si>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</si>
  <si>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</si>
  <si>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</si>
  <si>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</si>
  <si>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</si>
  <si>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</si>
  <si>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</si>
  <si>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</si>
  <si>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</si>
  <si>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</si>
  <si>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</si>
  <si>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</si>
  <si>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</si>
  <si>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</si>
  <si>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</si>
  <si>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</si>
  <si>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</si>
  <si>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</si>
  <si>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</si>
  <si>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</si>
  <si>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</si>
  <si>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</si>
  <si>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</si>
  <si>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</si>
  <si>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</si>
  <si>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</si>
  <si>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</si>
  <si>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</si>
  <si>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</si>
  <si>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</si>
  <si>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</si>
  <si>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</si>
  <si>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</si>
  <si>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</si>
  <si>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</si>
  <si>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</si>
  <si>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</si>
  <si>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</si>
  <si>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</si>
  <si>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</si>
  <si>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</si>
  <si>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</si>
  <si>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</si>
  <si>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</si>
  <si>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</si>
  <si>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</si>
  <si>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</si>
  <si>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</si>
  <si>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</si>
  <si>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</si>
  <si>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</si>
  <si>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</si>
  <si>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</si>
  <si>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</si>
  <si>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</si>
  <si>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</si>
  <si>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</si>
  <si>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</si>
  <si>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</si>
  <si>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</si>
  <si>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</si>
  <si>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</si>
  <si>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</si>
  <si>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</si>
  <si>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</si>
  <si>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</si>
  <si>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</si>
  <si>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</si>
  <si>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</si>
  <si>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</si>
  <si>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</si>
  <si>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</si>
  <si>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</si>
  <si>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</si>
  <si>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</si>
  <si>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</si>
  <si>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</si>
  <si>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</si>
  <si>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</si>
  <si>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</si>
  <si>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</si>
  <si>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</si>
  <si>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</si>
  <si>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</si>
  <si>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</si>
  <si>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</si>
  <si>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</si>
  <si>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</si>
  <si>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</si>
  <si>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</si>
  <si>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</si>
  <si>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</si>
  <si>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</si>
  <si>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</si>
  <si>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</si>
  <si>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</si>
  <si>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</si>
  <si>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</si>
  <si>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</si>
  <si>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</si>
  <si>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</si>
  <si>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</si>
  <si>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</si>
  <si>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</si>
  <si>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</si>
  <si>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</si>
  <si>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</si>
  <si>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</si>
  <si>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</si>
  <si>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</si>
  <si>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</si>
  <si>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</si>
  <si>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</si>
  <si>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</si>
  <si>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</si>
  <si>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</si>
  <si>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</si>
  <si>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</si>
  <si>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</si>
  <si>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</si>
  <si>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</si>
  <si>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</si>
  <si>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</si>
  <si>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</si>
  <si>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</si>
  <si>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</si>
  <si>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</si>
  <si>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</si>
  <si>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</si>
  <si>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</si>
  <si>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</si>
  <si>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</si>
  <si>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</si>
  <si>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</si>
  <si>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</si>
  <si>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</si>
  <si>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</si>
  <si>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</si>
  <si>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</si>
  <si>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</si>
  <si>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</si>
  <si>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</si>
  <si>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</si>
  <si>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</si>
  <si>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</si>
  <si>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</si>
  <si>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</si>
  <si>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</si>
  <si>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</si>
  <si>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</si>
  <si>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</si>
  <si>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</si>
  <si>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</si>
  <si>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</si>
  <si>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</si>
  <si>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</si>
  <si>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</si>
  <si>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</si>
  <si>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</si>
  <si>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</si>
  <si>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</si>
  <si>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</si>
  <si>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</si>
  <si>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</si>
  <si>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</si>
  <si>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</si>
  <si>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</si>
  <si>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</si>
  <si>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</si>
  <si>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</si>
  <si>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</si>
  <si>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</si>
  <si>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</si>
  <si>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</si>
  <si>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</si>
  <si>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</si>
  <si>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</si>
  <si>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</si>
  <si>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</si>
  <si>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</si>
  <si>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</si>
  <si>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</si>
  <si>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</si>
  <si>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</si>
  <si>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</si>
  <si>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</si>
  <si>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</si>
  <si>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</si>
  <si>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</si>
  <si>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</si>
  <si>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</si>
  <si>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</si>
  <si>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</si>
  <si>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</si>
  <si>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</si>
  <si>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</si>
  <si>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</si>
  <si>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</si>
  <si>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</si>
  <si>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</si>
  <si>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</si>
  <si>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</si>
  <si>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</si>
  <si>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</si>
  <si>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</si>
  <si>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</si>
  <si>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</si>
  <si>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</si>
  <si>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</si>
  <si>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</si>
  <si>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</si>
  <si>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</si>
  <si>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</si>
  <si>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</si>
  <si>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</si>
  <si>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</si>
  <si>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</si>
  <si>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</si>
  <si>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</si>
  <si>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</si>
  <si>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</si>
  <si>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</si>
  <si>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</si>
  <si>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</si>
  <si>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</si>
  <si>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</si>
  <si>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</si>
  <si>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</si>
  <si>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</si>
  <si>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</si>
  <si>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</si>
  <si>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</si>
  <si>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</si>
  <si>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</si>
  <si>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</si>
  <si>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</si>
  <si>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</si>
  <si>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</si>
  <si>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</si>
  <si>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</si>
  <si>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</si>
  <si>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</si>
  <si>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</si>
  <si>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</si>
  <si>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</si>
  <si>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</si>
  <si>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</si>
  <si>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</si>
  <si>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</si>
  <si>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</si>
  <si>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</si>
  <si>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</si>
  <si>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</si>
  <si>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</si>
  <si>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</si>
  <si>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</si>
  <si>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</si>
  <si>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</si>
  <si>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</si>
  <si>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</si>
  <si>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</si>
  <si>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</si>
  <si>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</si>
  <si>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</si>
  <si>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</si>
  <si>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</si>
  <si>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</si>
  <si>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</si>
  <si>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</si>
  <si>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</si>
  <si>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</si>
  <si>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</si>
  <si>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</si>
  <si>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</si>
  <si>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</si>
  <si>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</si>
  <si>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</si>
  <si>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</si>
  <si>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</si>
  <si>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</si>
  <si>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</si>
  <si>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</si>
  <si>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</si>
  <si>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</si>
  <si>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</si>
  <si>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</si>
  <si>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</si>
  <si>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</si>
  <si>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</si>
  <si>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</si>
  <si>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</si>
  <si>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</si>
  <si>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</si>
  <si>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</si>
  <si>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</si>
  <si>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</si>
  <si>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</si>
  <si>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</si>
  <si>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</si>
  <si>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</si>
  <si>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</si>
  <si>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</si>
  <si>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</si>
  <si>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</si>
  <si>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</si>
  <si>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</si>
  <si>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</si>
  <si>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</si>
  <si>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</si>
  <si>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</si>
  <si>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</si>
  <si>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</si>
  <si>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</si>
  <si>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</si>
  <si>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</si>
  <si>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</si>
  <si>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</si>
  <si>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</si>
  <si>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</si>
  <si>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</si>
  <si>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</si>
  <si>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</si>
  <si>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</si>
  <si>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</si>
  <si>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</si>
  <si>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</si>
  <si>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</si>
  <si>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</si>
  <si>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</si>
  <si>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</si>
  <si>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</si>
  <si>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</si>
  <si>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</si>
  <si>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</si>
  <si>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</si>
  <si>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</si>
  <si>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</si>
  <si>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</si>
  <si>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</si>
  <si>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</si>
  <si>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</si>
  <si>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</si>
  <si>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</si>
  <si>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</si>
  <si>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</si>
  <si>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</si>
  <si>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</si>
  <si>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</si>
  <si>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</si>
  <si>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</si>
  <si>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</si>
  <si>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</si>
  <si>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</si>
  <si>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</si>
  <si>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</si>
  <si>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</si>
  <si>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</si>
  <si>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</si>
  <si>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</si>
  <si>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</si>
  <si>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</si>
  <si>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</si>
  <si>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</si>
  <si>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</si>
  <si>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</si>
  <si>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</si>
  <si>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</si>
  <si>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</si>
  <si>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</si>
  <si>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</si>
  <si>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</si>
  <si>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</si>
  <si>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</si>
  <si>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</si>
  <si>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</si>
  <si>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</si>
  <si>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</si>
  <si>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</si>
  <si>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</si>
  <si>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</si>
  <si>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</si>
  <si>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</si>
  <si>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</si>
  <si>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</si>
  <si>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</si>
  <si>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</si>
  <si>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</si>
  <si>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</si>
  <si>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</si>
  <si>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</si>
  <si>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</si>
  <si>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</si>
  <si>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</si>
  <si>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</si>
  <si>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</si>
  <si>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</si>
  <si>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</si>
  <si>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</si>
  <si>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</si>
  <si>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</si>
  <si>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</si>
  <si>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</si>
  <si>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</si>
  <si>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</si>
  <si>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</si>
  <si>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</si>
  <si>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</si>
  <si>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</si>
  <si>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</si>
  <si>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</si>
  <si>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</si>
  <si>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</si>
  <si>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</si>
  <si>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</si>
  <si>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</si>
  <si>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</si>
  <si>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</si>
  <si>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</si>
  <si>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</si>
  <si>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</si>
  <si>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</si>
  <si>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</si>
  <si>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</si>
  <si>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</si>
  <si>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</si>
  <si>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</si>
  <si>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</si>
  <si>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</si>
  <si>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</si>
  <si>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</si>
  <si>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</si>
  <si>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</si>
  <si>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</si>
  <si>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</si>
  <si>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</si>
  <si>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</si>
  <si>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</si>
  <si>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</si>
  <si>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</si>
  <si>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</si>
  <si>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</si>
  <si>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</si>
  <si>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</si>
  <si>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</si>
  <si>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</si>
  <si>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</si>
  <si>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</si>
  <si>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</si>
  <si>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</si>
  <si>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</si>
  <si>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</si>
  <si>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</si>
  <si>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</si>
  <si>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</si>
  <si>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</si>
  <si>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</si>
  <si>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</si>
  <si>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</si>
  <si>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</si>
  <si>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</si>
  <si>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</si>
  <si>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</si>
  <si>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</si>
  <si>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</si>
  <si>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</si>
  <si>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</si>
  <si>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</si>
  <si>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</si>
  <si>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</si>
  <si>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</si>
  <si>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</si>
  <si>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</si>
  <si>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</si>
  <si>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</si>
  <si>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</si>
  <si>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</si>
  <si>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</si>
  <si>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</si>
  <si>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</si>
  <si>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</si>
  <si>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</si>
  <si>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</si>
  <si>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</si>
  <si>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</si>
  <si>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</si>
  <si>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</si>
  <si>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</si>
  <si>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</si>
  <si>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</si>
  <si>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</si>
  <si>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</si>
  <si>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</si>
  <si>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</si>
  <si>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</si>
  <si>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</si>
  <si>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</si>
  <si>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</si>
  <si>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</si>
  <si>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</si>
  <si>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</si>
  <si>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</si>
  <si>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</si>
  <si>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</si>
  <si>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</si>
  <si>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</si>
  <si>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</si>
  <si>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</si>
  <si>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</si>
  <si>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</si>
  <si>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</si>
  <si>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</si>
  <si>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</si>
  <si>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</si>
  <si>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</si>
  <si>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</si>
  <si>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</si>
  <si>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</si>
  <si>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</si>
  <si>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</si>
  <si>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</si>
  <si>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</si>
  <si>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</si>
  <si>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</si>
  <si>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</si>
  <si>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</si>
  <si>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</si>
  <si>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</si>
  <si>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</si>
  <si>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</si>
  <si>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</si>
  <si>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</si>
  <si>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</si>
  <si>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</si>
  <si>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</si>
  <si>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</si>
  <si>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</si>
  <si>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</si>
  <si>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</si>
  <si>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</si>
  <si>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</si>
  <si>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</si>
  <si>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</si>
  <si>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</si>
  <si>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</si>
  <si>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</si>
  <si>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</si>
  <si>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</si>
  <si>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</si>
  <si>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</si>
  <si>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</si>
  <si>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</si>
  <si>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</si>
  <si>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</si>
  <si>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</si>
  <si>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</si>
  <si>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</si>
  <si>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</si>
  <si>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</si>
  <si>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</si>
  <si>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</si>
  <si>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</si>
  <si>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</si>
  <si>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</si>
  <si>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</si>
  <si>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</si>
  <si>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</si>
  <si>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</si>
  <si>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</si>
  <si>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</si>
  <si>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</si>
  <si>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</si>
  <si>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</si>
  <si>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</si>
  <si>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</si>
  <si>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</si>
  <si>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</si>
  <si>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</si>
  <si>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</si>
  <si>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</si>
  <si>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</si>
  <si>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</si>
  <si>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</si>
  <si>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</si>
  <si>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</si>
  <si>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</si>
  <si>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</si>
  <si>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</si>
  <si>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</si>
  <si>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</si>
  <si>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</si>
  <si>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</si>
  <si>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</si>
  <si>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</si>
  <si>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</si>
  <si>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</si>
  <si>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</si>
  <si>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</si>
  <si>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</si>
  <si>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</si>
  <si>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</si>
  <si>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</si>
  <si>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</si>
  <si>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</si>
  <si>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</si>
  <si>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</si>
  <si>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</si>
  <si>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</si>
  <si>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</si>
  <si>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</si>
  <si>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</si>
  <si>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</si>
  <si>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</si>
  <si>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</si>
  <si>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</si>
  <si>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</si>
  <si>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</si>
  <si>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</si>
  <si>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</si>
  <si>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</si>
  <si>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</si>
  <si>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</si>
  <si>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</si>
  <si>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</si>
  <si>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</si>
  <si>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</si>
  <si>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</si>
  <si>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</si>
  <si>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</si>
  <si>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</si>
  <si>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</si>
  <si>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</si>
  <si>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</si>
  <si>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</si>
  <si>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</si>
  <si>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</si>
  <si>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</si>
  <si>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</si>
  <si>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</si>
  <si>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</si>
  <si>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</si>
  <si>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</si>
  <si>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</si>
  <si>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</si>
  <si>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</si>
  <si>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</si>
  <si>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</si>
  <si>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</si>
  <si>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</si>
  <si>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</si>
  <si>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</si>
  <si>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</si>
  <si>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</si>
  <si>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</si>
  <si>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</si>
  <si>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</si>
  <si>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</si>
  <si>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</si>
  <si>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</si>
  <si>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</si>
  <si>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</si>
  <si>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</si>
  <si>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</si>
  <si>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</si>
  <si>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</si>
  <si>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</si>
  <si>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</si>
  <si>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</si>
  <si>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</si>
  <si>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</si>
  <si>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</si>
  <si>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</si>
  <si>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</si>
  <si>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</si>
  <si>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</si>
  <si>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</si>
  <si>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</si>
  <si>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</si>
  <si>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</si>
  <si>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</si>
  <si>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</si>
  <si>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</si>
  <si>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</si>
  <si>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</si>
  <si>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</si>
  <si>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</si>
  <si>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</si>
  <si>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</si>
  <si>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</si>
  <si>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</si>
  <si>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</si>
  <si>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</si>
  <si>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</si>
  <si>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</si>
  <si>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</si>
  <si>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</si>
  <si>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</si>
  <si>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</si>
  <si>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</si>
  <si>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</si>
  <si>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</si>
  <si>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</si>
  <si>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</si>
  <si>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</si>
  <si>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</si>
  <si>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</si>
  <si>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</si>
  <si>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</si>
  <si>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</si>
  <si>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</si>
  <si>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</si>
  <si>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</si>
  <si>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</si>
  <si>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</si>
  <si>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</si>
  <si>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</si>
  <si>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</si>
  <si>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</si>
  <si>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</si>
  <si>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</si>
  <si>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</si>
  <si>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</si>
  <si>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</si>
  <si>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</si>
  <si>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</si>
  <si>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</si>
  <si>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</si>
  <si>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</si>
  <si>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</si>
  <si>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</si>
  <si>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</si>
  <si>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</si>
  <si>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</si>
  <si>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</si>
  <si>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</si>
  <si>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</si>
  <si>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</si>
  <si>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</si>
  <si>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</si>
  <si>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</si>
  <si>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</si>
  <si>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</si>
  <si>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</si>
  <si>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</si>
  <si>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</si>
  <si>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</si>
  <si>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</si>
  <si>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</si>
  <si>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</si>
  <si>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</si>
  <si>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</si>
  <si>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</si>
  <si>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</si>
  <si>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</si>
  <si>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</si>
  <si>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</si>
  <si>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</si>
  <si>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</si>
  <si>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</si>
  <si>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</si>
  <si>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</si>
  <si>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</si>
  <si>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</si>
  <si>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</si>
  <si>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</si>
  <si>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</si>
  <si>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</si>
  <si>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</si>
  <si>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</si>
  <si>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</si>
  <si>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</si>
  <si>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</si>
  <si>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</si>
  <si>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</si>
  <si>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</si>
  <si>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</si>
  <si>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</si>
  <si>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</si>
  <si>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</si>
  <si>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</si>
  <si>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</si>
  <si>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</si>
  <si>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</si>
  <si>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</si>
  <si>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</si>
  <si>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</si>
  <si>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</si>
  <si>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</si>
  <si>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</si>
  <si>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</si>
  <si>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</si>
  <si>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</si>
  <si>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</si>
  <si>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</si>
  <si>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</si>
  <si>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</si>
  <si>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</si>
  <si>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</si>
  <si>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</si>
  <si>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</si>
  <si>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</si>
  <si>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</si>
  <si>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</si>
  <si>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</si>
  <si>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</si>
  <si>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</si>
  <si>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</si>
  <si>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</si>
  <si>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</si>
  <si>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</si>
  <si>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</si>
  <si>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</si>
  <si>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</si>
  <si>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</si>
  <si>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</si>
  <si>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</si>
  <si>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</si>
  <si>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</si>
  <si>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</si>
  <si>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</si>
  <si>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</si>
  <si>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</si>
  <si>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</si>
  <si>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</si>
  <si>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</si>
  <si>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</si>
  <si>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</si>
  <si>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</si>
  <si>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</si>
  <si>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</si>
  <si>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</si>
  <si>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</si>
  <si>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</si>
  <si>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</si>
  <si>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</si>
  <si>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</si>
  <si>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</si>
  <si>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</si>
  <si>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</si>
  <si>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</si>
  <si>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</si>
  <si>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</si>
  <si>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</si>
  <si>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</si>
  <si>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</si>
  <si>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</si>
  <si>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</si>
  <si>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</si>
  <si>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</si>
  <si>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</si>
  <si>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</si>
  <si>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</si>
  <si>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</si>
  <si>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</si>
  <si>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</si>
  <si>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</si>
  <si>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</si>
  <si>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</si>
  <si>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</si>
  <si>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</si>
  <si>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</si>
  <si>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</si>
  <si>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</si>
  <si>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</si>
  <si>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</si>
  <si>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</si>
  <si>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</si>
  <si>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</si>
  <si>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</si>
  <si>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</si>
  <si>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</si>
  <si>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</si>
  <si>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</si>
  <si>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</si>
  <si>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</si>
  <si>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</si>
  <si>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</si>
  <si>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</si>
  <si>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</si>
  <si>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</si>
  <si>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</si>
  <si>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</si>
  <si>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</si>
  <si>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</si>
  <si>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</si>
  <si>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</si>
  <si>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</si>
  <si>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</si>
  <si>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</si>
  <si>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</si>
  <si>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</si>
  <si>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</si>
  <si>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</si>
  <si>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</si>
  <si>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</si>
  <si>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</si>
  <si>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</si>
  <si>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</si>
  <si>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</si>
  <si>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</si>
  <si>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</si>
  <si>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</si>
  <si>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</si>
  <si>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</si>
  <si>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</si>
  <si>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</si>
  <si>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</si>
  <si>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</si>
  <si>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</si>
  <si>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</si>
  <si>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</si>
  <si>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</si>
  <si>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</si>
  <si>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</si>
  <si>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</si>
  <si>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</si>
  <si>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</si>
  <si>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</si>
  <si>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</si>
  <si>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</si>
  <si>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</si>
  <si>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</si>
  <si>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</si>
  <si>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</si>
  <si>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</si>
  <si>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</si>
  <si>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</si>
  <si>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</si>
  <si>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</si>
  <si>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</si>
  <si>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</si>
  <si>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</si>
  <si>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</si>
  <si>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</si>
  <si>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</si>
  <si>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</si>
  <si>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</si>
  <si>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</si>
  <si>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</si>
  <si>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</si>
  <si>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</si>
  <si>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</si>
  <si>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</si>
  <si>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</si>
  <si>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</si>
  <si>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</si>
  <si>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</si>
  <si>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</si>
  <si>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</si>
  <si>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</si>
  <si>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</si>
  <si>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</si>
  <si>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</si>
  <si>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</si>
  <si>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</si>
  <si>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</si>
  <si>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</si>
  <si>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</si>
  <si>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</si>
  <si>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</si>
  <si>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</si>
  <si>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</si>
  <si>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</si>
  <si>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</si>
  <si>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</si>
  <si>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</si>
  <si>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</si>
  <si>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</si>
  <si>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</si>
  <si>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</si>
  <si>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</si>
  <si>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</si>
  <si>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</si>
  <si>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</si>
  <si>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</si>
  <si>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</si>
  <si>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</si>
  <si>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</si>
  <si>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</si>
  <si>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</si>
  <si>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</si>
  <si>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</si>
  <si>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</si>
  <si>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</si>
  <si>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</si>
  <si>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</si>
  <si>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</si>
  <si>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</si>
  <si>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</si>
  <si>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</si>
  <si>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</si>
  <si>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</si>
  <si>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</si>
  <si>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</si>
  <si>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</si>
  <si>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</si>
  <si>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</si>
  <si>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</si>
  <si>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</si>
  <si>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</si>
  <si>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</si>
  <si>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</si>
  <si>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</si>
  <si>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</si>
  <si>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</si>
  <si>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</si>
  <si>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</si>
  <si>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</si>
  <si>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</si>
  <si>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</si>
  <si>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</si>
  <si>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</si>
  <si>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</si>
  <si>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</si>
  <si>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</si>
  <si>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</si>
  <si>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</si>
  <si>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</si>
  <si>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</si>
  <si>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</si>
  <si>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</si>
  <si>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</si>
  <si>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</si>
  <si>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</si>
  <si>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</si>
  <si>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</si>
  <si>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</si>
  <si>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</si>
  <si>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</si>
  <si>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</si>
  <si>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</si>
  <si>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</si>
  <si>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</si>
  <si>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</si>
  <si>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</si>
  <si>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</si>
  <si>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</si>
  <si>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</si>
  <si>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</si>
  <si>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</si>
  <si>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</si>
  <si>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</si>
  <si>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</si>
  <si>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</si>
  <si>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</si>
  <si>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</si>
  <si>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</si>
  <si>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</si>
  <si>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</si>
  <si>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</si>
  <si>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</si>
  <si>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</si>
  <si>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</si>
  <si>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</si>
  <si>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</si>
  <si>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</si>
  <si>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</si>
  <si>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</si>
  <si>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</si>
  <si>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</si>
  <si>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</si>
  <si>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</si>
  <si>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</si>
  <si>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</si>
  <si>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</si>
  <si>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</si>
  <si>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</si>
  <si>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</si>
  <si>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</si>
  <si>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</si>
  <si>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</si>
  <si>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</si>
  <si>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</si>
  <si>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</si>
  <si>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</si>
  <si>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</si>
  <si>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</si>
  <si>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</si>
  <si>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</si>
  <si>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</si>
  <si>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</si>
  <si>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</si>
  <si>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</si>
  <si>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</si>
  <si>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</si>
  <si>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</si>
  <si>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</si>
  <si>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</si>
  <si>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</si>
  <si>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</si>
  <si>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</si>
  <si>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</si>
  <si>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</si>
  <si>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</si>
  <si>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</si>
  <si>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</si>
  <si>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</si>
  <si>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</si>
  <si>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</si>
  <si>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</si>
  <si>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</si>
  <si>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</si>
  <si>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</si>
  <si>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</si>
  <si>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</si>
  <si>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</si>
  <si>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</si>
  <si>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</si>
  <si>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</si>
  <si>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</si>
  <si>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</si>
  <si>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</si>
  <si>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</si>
  <si>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</si>
  <si>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</si>
  <si>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</si>
  <si>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</si>
  <si>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</si>
  <si>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</si>
  <si>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</si>
  <si>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</si>
  <si>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</si>
  <si>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</si>
  <si>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</si>
  <si>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</si>
  <si>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</si>
  <si>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</si>
  <si>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</si>
  <si>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</si>
  <si>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</si>
  <si>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</si>
  <si>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</si>
  <si>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</si>
  <si>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</si>
  <si>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</si>
  <si>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</si>
  <si>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</si>
  <si>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</si>
  <si>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</si>
  <si>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</si>
  <si>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</si>
  <si>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</si>
  <si>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</si>
  <si>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</si>
  <si>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</si>
  <si>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</si>
  <si>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</si>
  <si>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</si>
  <si>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</si>
  <si>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</si>
  <si>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</si>
  <si>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</si>
  <si>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</si>
  <si>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</si>
  <si>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</si>
  <si>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</si>
  <si>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</si>
  <si>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</si>
  <si>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</si>
  <si>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</si>
  <si>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</si>
  <si>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</si>
  <si>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</si>
  <si>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</si>
  <si>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</si>
  <si>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</si>
  <si>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</si>
  <si>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</si>
  <si>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</si>
  <si>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</si>
  <si>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</si>
  <si>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</si>
  <si>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</si>
  <si>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</si>
  <si>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</si>
  <si>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</si>
  <si>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</si>
  <si>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</si>
  <si>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</si>
  <si>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</si>
  <si>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</si>
  <si>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</si>
  <si>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</si>
  <si>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</si>
  <si>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</si>
  <si>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</si>
  <si>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</si>
  <si>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</si>
  <si>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</si>
  <si>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</si>
  <si>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</si>
  <si>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</si>
  <si>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</si>
  <si>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</si>
  <si>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</si>
  <si>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</si>
  <si>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</si>
  <si>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</si>
  <si>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</si>
  <si>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</si>
  <si>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</si>
  <si>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</si>
  <si>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</si>
  <si>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</si>
  <si>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</si>
  <si>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</si>
  <si>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</si>
  <si>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</si>
  <si>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</si>
  <si>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</si>
  <si>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</si>
  <si>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</si>
  <si>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</si>
  <si>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</si>
  <si>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</si>
  <si>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</si>
  <si>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</si>
  <si>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</si>
  <si>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</si>
  <si>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</si>
  <si>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</si>
  <si>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</si>
  <si>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</si>
  <si>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</si>
  <si>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</si>
  <si>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</si>
  <si>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</si>
  <si>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</si>
  <si>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</si>
  <si>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</si>
  <si>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</si>
  <si>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</si>
  <si>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</si>
  <si>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</si>
  <si>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</si>
  <si>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</si>
  <si>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</si>
  <si>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</si>
  <si>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</si>
  <si>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</si>
  <si>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</si>
  <si>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</si>
  <si>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</si>
  <si>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</si>
  <si>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</si>
  <si>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</si>
  <si>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</si>
  <si>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</si>
  <si>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</si>
  <si>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</si>
  <si>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</si>
  <si>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</si>
  <si>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</si>
  <si>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</si>
  <si>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</si>
  <si>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</si>
  <si>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</si>
  <si>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</si>
  <si>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</si>
  <si>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</si>
  <si>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</si>
  <si>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</si>
  <si>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</si>
  <si>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</si>
  <si>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</si>
  <si>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</si>
  <si>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</si>
  <si>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</si>
  <si>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</si>
  <si>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</si>
  <si>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</si>
  <si>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</si>
  <si>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</si>
  <si>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</si>
  <si>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</si>
  <si>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</si>
  <si>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</si>
  <si>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</si>
  <si>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</si>
  <si>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</si>
  <si>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</si>
  <si>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</si>
  <si>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</si>
  <si>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</si>
  <si>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</si>
  <si>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</si>
  <si>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</si>
  <si>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</si>
  <si>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</si>
  <si>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</si>
  <si>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</si>
  <si>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</si>
  <si>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</si>
  <si>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</si>
  <si>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</si>
  <si>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</si>
  <si>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</si>
  <si>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</si>
  <si>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</si>
  <si>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</si>
  <si>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</si>
  <si>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</si>
  <si>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</si>
  <si>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</si>
  <si>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</si>
  <si>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</si>
  <si>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</si>
  <si>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</si>
  <si>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</si>
  <si>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</si>
  <si>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</si>
  <si>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</si>
  <si>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</si>
  <si>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</si>
  <si>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</si>
  <si>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</si>
  <si>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</si>
  <si>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</si>
  <si>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</si>
  <si>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</si>
  <si>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</si>
  <si>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</si>
  <si>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</si>
  <si>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</si>
  <si>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</si>
  <si>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</si>
  <si>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</si>
  <si>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</si>
  <si>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</si>
  <si>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</si>
  <si>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</si>
  <si>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</si>
  <si>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</si>
  <si>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</si>
  <si>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</si>
  <si>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</si>
  <si>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</si>
  <si>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</si>
  <si>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</si>
  <si>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</si>
  <si>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</si>
  <si>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</si>
  <si>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</si>
  <si>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</si>
  <si>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</si>
  <si>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</si>
  <si>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</si>
  <si>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</si>
  <si>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</si>
  <si>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</si>
  <si>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</si>
  <si>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</si>
  <si>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</si>
  <si>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</si>
  <si>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</si>
  <si>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</si>
  <si>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</si>
  <si>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</si>
  <si>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</si>
  <si>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</si>
  <si>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</si>
  <si>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</si>
  <si>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</si>
  <si>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</si>
  <si>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</si>
  <si>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</si>
  <si>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</si>
  <si>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</si>
  <si>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</si>
  <si>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</si>
  <si>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</si>
  <si>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</si>
  <si>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</si>
  <si>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</si>
  <si>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</si>
  <si>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</si>
  <si>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</si>
  <si>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</si>
  <si>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</si>
  <si>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</si>
  <si>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</si>
  <si>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</si>
  <si>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</si>
  <si>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</si>
  <si>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</si>
  <si>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</si>
  <si>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</si>
  <si>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</si>
  <si>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</si>
  <si>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</si>
  <si>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</si>
  <si>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</si>
  <si>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</si>
  <si>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</si>
  <si>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</si>
  <si>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</si>
  <si>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</si>
  <si>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</si>
  <si>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</si>
  <si>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</si>
  <si>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</si>
  <si>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</si>
  <si>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</si>
  <si>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</si>
  <si>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</si>
  <si>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</si>
  <si>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</si>
  <si>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</si>
  <si>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</si>
  <si>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</si>
  <si>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</si>
  <si>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</si>
  <si>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</si>
  <si>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</si>
  <si>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</si>
  <si>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</si>
  <si>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</si>
  <si>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</si>
  <si>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</si>
  <si>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</si>
  <si>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</si>
  <si>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</si>
  <si>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</si>
  <si>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</si>
  <si>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</si>
  <si>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</si>
  <si>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</si>
  <si>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</si>
  <si>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</si>
  <si>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</si>
  <si>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</si>
  <si>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</si>
  <si>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</si>
  <si>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</si>
  <si>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</si>
  <si>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</si>
  <si>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</si>
  <si>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</si>
  <si>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</si>
  <si>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</si>
  <si>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</si>
  <si>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</si>
  <si>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</si>
  <si>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</si>
  <si>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</si>
  <si>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</si>
  <si>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</si>
  <si>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</si>
  <si>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</si>
  <si>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</si>
  <si>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</si>
  <si>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</si>
  <si>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</si>
  <si>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</si>
  <si>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</si>
  <si>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</si>
  <si>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</si>
  <si>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</si>
  <si>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</si>
  <si>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</si>
  <si>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</si>
  <si>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</si>
  <si>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</si>
  <si>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</si>
  <si>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</si>
  <si>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</si>
  <si>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</si>
  <si>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</si>
  <si>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</si>
  <si>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</si>
  <si>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</si>
  <si>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</si>
  <si>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</si>
  <si>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</si>
  <si>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</si>
  <si>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</si>
  <si>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</si>
  <si>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</si>
  <si>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</si>
  <si>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</si>
  <si>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</si>
  <si>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</si>
  <si>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</si>
  <si>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</si>
  <si>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</si>
  <si>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</si>
  <si>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</si>
  <si>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</si>
  <si>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</si>
  <si>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</si>
  <si>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</si>
  <si>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</si>
  <si>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</si>
  <si>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</si>
  <si>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</si>
  <si>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</si>
  <si>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</si>
  <si>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</si>
  <si>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</si>
  <si>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</si>
  <si>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</si>
  <si>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</si>
  <si>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</si>
  <si>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</si>
  <si>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</si>
  <si>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</si>
  <si>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</si>
  <si>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</si>
  <si>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</si>
  <si>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</si>
  <si>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</si>
  <si>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</si>
  <si>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</si>
  <si>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</si>
  <si>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</si>
  <si>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</si>
  <si>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</si>
  <si>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</si>
  <si>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</si>
  <si>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</si>
  <si>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</si>
  <si>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</si>
  <si>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</si>
  <si>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</si>
  <si>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</si>
  <si>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</si>
  <si>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</si>
  <si>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</si>
  <si>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</si>
  <si>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</si>
  <si>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</si>
  <si>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</si>
  <si>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</si>
  <si>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</si>
  <si>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</si>
  <si>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</si>
  <si>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</si>
  <si>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</si>
  <si>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</si>
  <si>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</si>
  <si>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</si>
  <si>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</si>
  <si>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</si>
  <si>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</si>
  <si>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</si>
  <si>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</si>
  <si>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</si>
  <si>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</si>
  <si>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</si>
  <si>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</si>
  <si>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</si>
  <si>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</si>
  <si>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</si>
  <si>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</si>
  <si>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</si>
  <si>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</si>
  <si>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</si>
  <si>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</si>
  <si>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</si>
  <si>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</si>
  <si>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</si>
  <si>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</si>
  <si>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</si>
  <si>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</si>
  <si>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</si>
  <si>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</si>
  <si>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</si>
  <si>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</si>
  <si>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</si>
  <si>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</si>
  <si>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</si>
  <si>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</si>
  <si>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</si>
  <si>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</si>
  <si>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</si>
  <si>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</si>
  <si>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</si>
  <si>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</si>
  <si>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</si>
  <si>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</si>
  <si>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</si>
  <si>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</si>
  <si>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</si>
  <si>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</si>
  <si>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</si>
  <si>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</si>
  <si>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</si>
  <si>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</si>
  <si>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</si>
  <si>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</si>
  <si>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</si>
  <si>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</si>
  <si>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</si>
  <si>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</si>
  <si>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</si>
  <si>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</si>
  <si>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</si>
  <si>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</si>
  <si>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</si>
  <si>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</si>
  <si>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</si>
  <si>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</si>
  <si>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</si>
  <si>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</si>
  <si>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</si>
  <si>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</si>
  <si>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</si>
  <si>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</si>
  <si>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</si>
  <si>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</si>
  <si>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</si>
  <si>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</si>
  <si>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</si>
  <si>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</si>
  <si>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</si>
  <si>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</si>
  <si>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</si>
  <si>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</si>
  <si>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</si>
  <si>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</si>
  <si>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</si>
  <si>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</si>
  <si>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</si>
  <si>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</si>
  <si>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</si>
  <si>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</si>
  <si>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</si>
  <si>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</si>
  <si>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</si>
  <si>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</si>
  <si>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</si>
  <si>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</si>
  <si>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</si>
  <si>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</si>
  <si>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</si>
  <si>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</si>
  <si>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</si>
  <si>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</si>
  <si>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</si>
  <si>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</si>
  <si>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</si>
  <si>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</si>
  <si>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</si>
  <si>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</si>
  <si>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</si>
  <si>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</si>
  <si>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</si>
  <si>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</si>
  <si>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</si>
  <si>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</si>
  <si>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</si>
  <si>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</si>
  <si>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</si>
  <si>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</si>
  <si>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</si>
  <si>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</si>
  <si>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</si>
  <si>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</si>
  <si>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</si>
  <si>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</si>
  <si>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</si>
  <si>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</si>
  <si>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</si>
  <si>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</si>
  <si>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</si>
  <si>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</si>
  <si>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</si>
  <si>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</si>
  <si>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</si>
  <si>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</si>
  <si>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</si>
  <si>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</si>
  <si>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</si>
  <si>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</si>
  <si>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</si>
  <si>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</si>
  <si>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</si>
  <si>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</si>
  <si>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</si>
  <si>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</si>
  <si>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</si>
  <si>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</si>
  <si>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</si>
  <si>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</si>
  <si>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</si>
  <si>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</si>
  <si>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</si>
  <si>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</si>
  <si>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</si>
  <si>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</si>
  <si>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</si>
  <si>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</si>
  <si>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</si>
  <si>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</si>
  <si>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</si>
  <si>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</si>
  <si>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</si>
  <si>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</si>
  <si>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</si>
  <si>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</si>
  <si>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</si>
  <si>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</si>
  <si>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</si>
  <si>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</si>
  <si>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</si>
  <si>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</si>
  <si>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</si>
  <si>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</si>
  <si>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</si>
  <si>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</si>
  <si>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</si>
  <si>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</si>
  <si>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</si>
  <si>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</si>
  <si>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</si>
  <si>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</si>
  <si>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</si>
  <si>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</si>
  <si>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</si>
  <si>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</si>
  <si>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</si>
  <si>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</si>
  <si>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</si>
  <si>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</si>
  <si>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</si>
  <si>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</si>
  <si>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</si>
  <si>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</si>
  <si>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</si>
  <si>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</si>
  <si>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</si>
  <si>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</si>
  <si>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</si>
  <si>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</si>
  <si>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</si>
  <si>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</si>
  <si>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</si>
  <si>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</si>
  <si>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</si>
  <si>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</si>
  <si>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</si>
  <si>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</si>
  <si>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</si>
  <si>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</si>
  <si>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</si>
  <si>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</si>
  <si>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</si>
  <si>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</si>
  <si>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</si>
  <si>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</si>
  <si>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</si>
  <si>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</si>
  <si>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</si>
  <si>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</si>
  <si>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</si>
  <si>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</si>
  <si>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</si>
  <si>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</si>
  <si>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</si>
  <si>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</si>
  <si>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</si>
  <si>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</si>
  <si>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</si>
  <si>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</si>
  <si>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</si>
  <si>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</si>
  <si>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</si>
  <si>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</si>
  <si>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</si>
  <si>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</si>
  <si>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</si>
  <si>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</si>
  <si>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</si>
  <si>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</si>
  <si>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</si>
  <si>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</si>
  <si>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</si>
  <si>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</si>
  <si>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</si>
  <si>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</si>
  <si>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</si>
  <si>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</si>
  <si>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</si>
  <si>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</si>
  <si>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</si>
  <si>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</si>
  <si>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</si>
  <si>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</si>
  <si>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</si>
  <si>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</si>
  <si>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</si>
  <si>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</si>
  <si>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</si>
  <si>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</si>
  <si>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</si>
  <si>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</si>
  <si>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</si>
  <si>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</si>
  <si>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</si>
  <si>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</si>
  <si>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</si>
  <si>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</si>
  <si>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</si>
  <si>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</si>
  <si>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</si>
  <si>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</si>
  <si>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</si>
  <si>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</si>
  <si>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</si>
  <si>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</si>
  <si>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</si>
  <si>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</si>
  <si>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</si>
  <si>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</si>
  <si>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</si>
  <si>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</si>
  <si>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</si>
  <si>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</si>
  <si>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</si>
  <si>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</si>
  <si>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</si>
  <si>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</si>
  <si>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</si>
  <si>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</si>
  <si>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</si>
  <si>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</si>
  <si>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</si>
  <si>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</si>
  <si>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</si>
  <si>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</si>
  <si>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</si>
  <si>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</si>
  <si>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</si>
  <si>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</si>
  <si>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</si>
  <si>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</si>
  <si>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</si>
  <si>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</si>
  <si>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</si>
  <si>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</si>
  <si>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</si>
  <si>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</si>
  <si>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</si>
  <si>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</si>
  <si>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</si>
  <si>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</si>
  <si>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</si>
  <si>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</si>
  <si>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</si>
  <si>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</si>
  <si>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</si>
  <si>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</si>
  <si>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</si>
  <si>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</si>
  <si>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</si>
  <si>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</si>
  <si>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</si>
  <si>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</si>
  <si>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</si>
  <si>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</si>
  <si>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</si>
  <si>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</si>
  <si>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</si>
  <si>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</si>
  <si>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</si>
  <si>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</si>
  <si>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</si>
  <si>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</si>
  <si>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</si>
  <si>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</si>
  <si>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</si>
  <si>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</si>
  <si>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</si>
  <si>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</si>
  <si>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</si>
  <si>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</si>
  <si>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</si>
  <si>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</si>
  <si>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</si>
  <si>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</si>
  <si>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</si>
  <si>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</si>
  <si>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</si>
  <si>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</si>
  <si>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</si>
  <si>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</si>
  <si>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</si>
  <si>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</si>
  <si>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</si>
  <si>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</si>
  <si>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</si>
  <si>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</si>
  <si>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</si>
  <si>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</si>
  <si>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</si>
  <si>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</si>
  <si>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</si>
  <si>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</si>
  <si>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</si>
  <si>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</si>
  <si>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</si>
  <si>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</si>
  <si>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</si>
  <si>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</si>
  <si>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</si>
  <si>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</si>
  <si>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</si>
  <si>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</si>
  <si>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</si>
  <si>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</si>
  <si>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</si>
  <si>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</si>
  <si>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</si>
  <si>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</si>
  <si>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</si>
  <si>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</si>
  <si>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</si>
  <si>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</si>
  <si>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</si>
  <si>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</si>
  <si>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</si>
  <si>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</si>
  <si>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</si>
  <si>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</si>
  <si>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</si>
  <si>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</si>
  <si>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</si>
  <si>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</si>
  <si>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</si>
  <si>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</si>
  <si>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</si>
  <si>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</si>
  <si>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</si>
  <si>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</si>
  <si>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</si>
  <si>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</si>
  <si>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</si>
  <si>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</si>
  <si>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</si>
  <si>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</si>
  <si>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</si>
  <si>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</si>
  <si>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</si>
  <si>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</si>
  <si>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</si>
  <si>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</si>
  <si>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</si>
  <si>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</si>
  <si>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</si>
  <si>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</si>
  <si>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</si>
  <si>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</si>
  <si>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</si>
  <si>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</si>
  <si>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</si>
  <si>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</si>
  <si>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</si>
  <si>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</si>
  <si>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</si>
  <si>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</si>
  <si>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</si>
  <si>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</si>
  <si>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</si>
  <si>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</si>
  <si>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</si>
  <si>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</si>
  <si>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</si>
  <si>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</si>
  <si>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</si>
  <si>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</si>
  <si>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</si>
  <si>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</si>
  <si>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</si>
  <si>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</si>
  <si>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</si>
  <si>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</si>
  <si>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</si>
  <si>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</si>
  <si>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</si>
  <si>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</si>
  <si>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</si>
  <si>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</si>
  <si>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</si>
  <si>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</si>
  <si>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</si>
  <si>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</si>
  <si>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</si>
  <si>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</si>
  <si>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</si>
  <si>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</si>
  <si>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</si>
  <si>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</si>
  <si>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</si>
  <si>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</si>
  <si>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</si>
  <si>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</si>
  <si>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</si>
  <si>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</si>
  <si>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</si>
  <si>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</si>
  <si>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</si>
  <si>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</si>
  <si>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</si>
  <si>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</si>
  <si>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</si>
  <si>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</si>
  <si>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</si>
  <si>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</si>
  <si>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</si>
  <si>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</si>
  <si>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</si>
  <si>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</si>
  <si>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</si>
  <si>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</si>
  <si>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</si>
  <si>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</si>
  <si>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</si>
  <si>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</si>
  <si>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</si>
  <si>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</si>
  <si>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</si>
  <si>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</si>
  <si>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</si>
  <si>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</si>
  <si>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</si>
  <si>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</si>
  <si>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</si>
  <si>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</si>
  <si>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</si>
  <si>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</si>
  <si>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</si>
  <si>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</si>
  <si>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</si>
  <si>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</si>
  <si>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</si>
  <si>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</si>
  <si>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</si>
  <si>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</si>
  <si>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</si>
  <si>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</si>
  <si>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</si>
  <si>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</si>
  <si>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</si>
  <si>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</si>
  <si>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</si>
  <si>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</si>
  <si>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</si>
  <si>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</si>
  <si>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</si>
  <si>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</si>
  <si>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</si>
  <si>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</si>
  <si>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</si>
  <si>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</si>
  <si>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</si>
  <si>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</si>
  <si>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</si>
  <si>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</si>
  <si>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</si>
  <si>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</si>
  <si>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</si>
  <si>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</si>
  <si>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</si>
  <si>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</si>
  <si>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</si>
  <si>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</si>
  <si>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</si>
  <si>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</si>
  <si>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</si>
  <si>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</si>
  <si>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</si>
  <si>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</si>
  <si>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</si>
  <si>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</si>
  <si>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</si>
  <si>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</si>
  <si>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</si>
  <si>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</si>
  <si>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</si>
  <si>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</si>
  <si>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</si>
  <si>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</si>
  <si>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</si>
  <si>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</si>
  <si>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</si>
  <si>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</si>
  <si>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</si>
  <si>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</si>
  <si>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</si>
  <si>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</si>
  <si>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</si>
  <si>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</si>
  <si>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</si>
  <si>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</si>
  <si>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</si>
  <si>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</si>
  <si>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</si>
  <si>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</si>
  <si>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</si>
  <si>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</si>
  <si>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</si>
  <si>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</si>
  <si>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</si>
  <si>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</si>
  <si>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</si>
  <si>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</si>
  <si>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</si>
  <si>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</si>
  <si>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</si>
  <si>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</si>
  <si>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</si>
  <si>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</si>
  <si>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</si>
  <si>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</si>
  <si>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</si>
  <si>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</si>
  <si>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</si>
  <si>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</si>
  <si>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</si>
  <si>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</si>
  <si>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</si>
  <si>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</si>
  <si>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</si>
  <si>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</si>
  <si>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</si>
  <si>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</si>
  <si>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</si>
  <si>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</si>
  <si>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</si>
  <si>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</si>
  <si>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</si>
  <si>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</si>
  <si>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</si>
  <si>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</si>
  <si>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</si>
  <si>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</si>
  <si>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</si>
  <si>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</si>
  <si>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</si>
  <si>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</si>
  <si>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</si>
  <si>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</si>
  <si>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</si>
  <si>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</si>
  <si>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</si>
  <si>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</si>
  <si>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</si>
  <si>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</si>
  <si>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</si>
  <si>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</si>
  <si>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</si>
  <si>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</si>
  <si>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</si>
  <si>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</si>
  <si>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</si>
  <si>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</si>
  <si>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</si>
  <si>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</si>
  <si>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</si>
  <si>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</si>
  <si>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</si>
  <si>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</si>
  <si>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</si>
  <si>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</si>
  <si>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</si>
  <si>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</si>
  <si>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</si>
  <si>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</si>
  <si>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</si>
  <si>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</si>
  <si>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</si>
  <si>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</si>
  <si>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</si>
  <si>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</si>
  <si>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</si>
  <si>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</si>
  <si>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</si>
  <si>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</si>
  <si>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</si>
  <si>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</si>
  <si>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</si>
  <si>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</si>
  <si>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</si>
  <si>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</si>
  <si>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</si>
  <si>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</si>
  <si>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</si>
  <si>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</si>
  <si>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</si>
  <si>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</si>
  <si>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</si>
  <si>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</si>
  <si>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</si>
  <si>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</si>
  <si>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</si>
  <si>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</si>
  <si>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</si>
  <si>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</si>
  <si>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</si>
  <si>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</si>
  <si>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</si>
  <si>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</si>
  <si>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</si>
  <si>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</si>
  <si>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</si>
  <si>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</si>
  <si>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</si>
  <si>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</si>
  <si>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</si>
  <si>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</si>
  <si>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</si>
  <si>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</si>
  <si>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</si>
  <si>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</si>
  <si>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</si>
  <si>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</si>
  <si>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</si>
  <si>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</si>
  <si>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</si>
  <si>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</si>
  <si>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</si>
  <si>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</si>
  <si>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</si>
  <si>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</si>
  <si>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</si>
  <si>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</si>
  <si>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</si>
  <si>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</si>
  <si>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</si>
  <si>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</si>
  <si>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</si>
  <si>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</si>
  <si>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</si>
  <si>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</si>
  <si>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</si>
  <si>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</si>
  <si>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</si>
  <si>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</si>
  <si>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</si>
  <si>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</si>
  <si>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</si>
  <si>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</si>
  <si>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</si>
  <si>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</si>
  <si>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</si>
  <si>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</si>
  <si>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</si>
  <si>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</si>
  <si>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</si>
  <si>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</si>
  <si>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</si>
  <si>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</si>
  <si>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</si>
  <si>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</si>
  <si>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</si>
  <si>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</si>
  <si>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</si>
  <si>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</si>
  <si>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</si>
  <si>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</si>
  <si>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</si>
  <si>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</si>
  <si>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</si>
  <si>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</si>
  <si>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</si>
  <si>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</si>
  <si>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</si>
  <si>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</si>
  <si>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</si>
  <si>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</si>
  <si>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</si>
  <si>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</si>
  <si>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</si>
  <si>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</si>
  <si>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</si>
  <si>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</si>
  <si>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</si>
  <si>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</si>
  <si>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</si>
  <si>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</si>
  <si>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</si>
  <si>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</si>
  <si>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</si>
  <si>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</si>
  <si>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</si>
  <si>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</si>
  <si>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</si>
  <si>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</si>
  <si>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</si>
  <si>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</si>
  <si>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</si>
  <si>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</si>
  <si>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</si>
  <si>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</si>
  <si>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</si>
  <si>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</si>
  <si>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</si>
  <si>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</si>
  <si>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</si>
  <si>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</si>
  <si>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</si>
  <si>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</si>
  <si>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</si>
  <si>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</si>
  <si>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</si>
  <si>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</si>
  <si>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</si>
  <si>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</si>
  <si>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</si>
  <si>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</si>
  <si>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</si>
  <si>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</si>
  <si>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</si>
  <si>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</si>
  <si>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</si>
  <si>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</si>
  <si>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</si>
  <si>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</si>
  <si>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</si>
  <si>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</si>
  <si>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</si>
  <si>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</si>
  <si>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</si>
  <si>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</si>
  <si>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</si>
  <si>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</si>
  <si>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</si>
  <si>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</si>
  <si>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</si>
  <si>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</si>
  <si>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</si>
  <si>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</si>
  <si>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</si>
  <si>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</si>
  <si>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</si>
  <si>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</si>
  <si>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</si>
  <si>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</si>
  <si>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</si>
  <si>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</si>
  <si>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</si>
  <si>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</si>
  <si>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</si>
  <si>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</si>
  <si>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</si>
  <si>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</si>
  <si>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</si>
  <si>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</si>
  <si>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</si>
  <si>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</si>
  <si>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</si>
  <si>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</si>
  <si>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</si>
  <si>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</si>
  <si>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</si>
  <si>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</si>
  <si>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</si>
  <si>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</si>
  <si>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</si>
  <si>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</si>
  <si>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</si>
  <si>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</si>
  <si>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</si>
  <si>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</si>
  <si>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</si>
  <si>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</si>
  <si>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</si>
  <si>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</si>
  <si>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</si>
  <si>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</si>
  <si>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</si>
  <si>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</si>
  <si>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</si>
  <si>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</si>
  <si>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</si>
  <si>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</si>
  <si>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</si>
  <si>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</si>
  <si>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</si>
  <si>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</si>
  <si>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</si>
  <si>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</si>
  <si>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</si>
  <si>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</si>
  <si>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</si>
  <si>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</si>
  <si>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</si>
  <si>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</si>
  <si>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</si>
  <si>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</si>
  <si>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</si>
  <si>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</si>
  <si>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</si>
  <si>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</si>
  <si>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</si>
  <si>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</si>
  <si>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</si>
  <si>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</si>
  <si>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</si>
  <si>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</si>
  <si>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</si>
  <si>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</si>
  <si>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</si>
  <si>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</si>
  <si>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</si>
  <si>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</si>
  <si>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</si>
  <si>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</si>
  <si>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</si>
  <si>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</si>
  <si>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</si>
  <si>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</si>
  <si>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</si>
  <si>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</si>
  <si>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</si>
  <si>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</si>
  <si>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</si>
  <si>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</si>
  <si>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</si>
  <si>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</si>
  <si>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</si>
  <si>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</si>
  <si>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</si>
  <si>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</si>
  <si>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</si>
  <si>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</si>
  <si>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</si>
  <si>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</si>
  <si>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</si>
  <si>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</si>
  <si>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</si>
  <si>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</si>
  <si>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</si>
  <si>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</si>
  <si>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</si>
  <si>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</si>
  <si>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</si>
  <si>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</si>
  <si>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</si>
  <si>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</si>
  <si>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</si>
  <si>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</si>
  <si>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</si>
  <si>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</si>
  <si>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</si>
  <si>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</si>
  <si>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</si>
  <si>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</si>
  <si>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</si>
  <si>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</si>
  <si>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</si>
  <si>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</si>
  <si>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</si>
  <si>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</si>
  <si>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</si>
  <si>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</si>
  <si>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</si>
  <si>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</si>
  <si>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</si>
  <si>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</si>
  <si>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</si>
  <si>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</si>
  <si>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</si>
  <si>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</si>
  <si>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</si>
  <si>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</si>
  <si>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</si>
  <si>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</si>
  <si>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</si>
  <si>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</si>
  <si>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</si>
  <si>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</si>
  <si>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</si>
  <si>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</si>
  <si>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</si>
  <si>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</si>
  <si>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</si>
  <si>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</si>
  <si>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</si>
  <si>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</si>
  <si>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</si>
  <si>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</si>
  <si>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</si>
  <si>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</si>
  <si>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</si>
  <si>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</si>
  <si>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</si>
  <si>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</si>
  <si>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</si>
  <si>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</si>
  <si>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</si>
  <si>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</si>
  <si>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</si>
  <si>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</si>
  <si>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</si>
  <si>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</si>
  <si>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</si>
  <si>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</si>
  <si>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</si>
  <si>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</si>
  <si>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</si>
  <si>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</si>
  <si>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</si>
  <si>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</si>
  <si>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</si>
  <si>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</si>
  <si>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</si>
  <si>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</si>
  <si>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</si>
  <si>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</si>
  <si>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</si>
  <si>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</si>
  <si>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</si>
  <si>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</si>
  <si>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</si>
  <si>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</si>
  <si>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</si>
  <si>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</si>
  <si>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</si>
  <si>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</si>
  <si>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</si>
  <si>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</si>
  <si>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</si>
  <si>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</si>
  <si>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</si>
  <si>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</si>
  <si>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</si>
  <si>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</si>
  <si>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</si>
  <si>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</si>
  <si>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</si>
  <si>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</si>
  <si>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</si>
  <si>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</si>
  <si>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</si>
  <si>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</si>
  <si>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</si>
  <si>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</si>
  <si>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</si>
  <si>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</si>
  <si>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</si>
  <si>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</si>
  <si>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</si>
  <si>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</si>
  <si>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</si>
  <si>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</si>
  <si>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</si>
  <si>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</si>
  <si>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</si>
  <si>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</si>
  <si>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</si>
  <si>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</si>
  <si>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</si>
  <si>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</si>
  <si>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</si>
  <si>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</si>
  <si>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</si>
  <si>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</si>
  <si>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</si>
  <si>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</si>
  <si>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</si>
  <si>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</si>
  <si>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</si>
  <si>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</si>
  <si>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</si>
  <si>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</si>
  <si>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</si>
  <si>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</si>
  <si>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</si>
  <si>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</si>
  <si>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</si>
  <si>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</si>
  <si>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</si>
  <si>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</si>
  <si>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</si>
  <si>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</si>
  <si>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</si>
  <si>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</si>
  <si>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</si>
  <si>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</si>
  <si>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</si>
  <si>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</si>
  <si>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</si>
  <si>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</si>
  <si>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</si>
  <si>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</si>
  <si>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</si>
  <si>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</si>
  <si>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</si>
  <si>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</si>
  <si>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</si>
  <si>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</si>
  <si>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</si>
  <si>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</si>
  <si>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</si>
  <si>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</si>
  <si>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</si>
  <si>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</si>
  <si>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</si>
  <si>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</si>
  <si>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</si>
  <si>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</si>
  <si>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</si>
  <si>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</si>
  <si>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</si>
  <si>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</si>
  <si>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</si>
  <si>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</si>
  <si>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</si>
  <si>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</si>
  <si>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</si>
  <si>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</si>
  <si>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</si>
  <si>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</si>
  <si>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</si>
  <si>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</si>
  <si>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</si>
  <si>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</si>
  <si>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</si>
  <si>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</si>
  <si>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</si>
  <si>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</si>
  <si>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</si>
  <si>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</si>
  <si>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</si>
  <si>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</si>
  <si>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</si>
  <si>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</si>
  <si>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</si>
  <si>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</si>
  <si>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</si>
  <si>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</si>
  <si>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</si>
  <si>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</si>
  <si>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</si>
  <si>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</si>
  <si>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</si>
  <si>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</si>
  <si>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</si>
  <si>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</si>
  <si>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</si>
  <si>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</si>
  <si>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</si>
  <si>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</si>
  <si>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</si>
  <si>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</si>
  <si>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</si>
  <si>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</si>
  <si>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</si>
  <si>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</si>
  <si>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</si>
  <si>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</si>
  <si>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</si>
  <si>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</si>
  <si>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</si>
  <si>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</si>
  <si>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</si>
  <si>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</si>
  <si>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</si>
  <si>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</si>
  <si>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</si>
  <si>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</si>
  <si>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</si>
  <si>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</si>
  <si>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</si>
  <si>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</si>
  <si>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</si>
  <si>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</si>
  <si>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</si>
  <si>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</si>
  <si>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</si>
  <si>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</si>
  <si>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</si>
  <si>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</si>
  <si>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</si>
  <si>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</si>
  <si>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</si>
  <si>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</si>
  <si>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</si>
  <si>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</si>
  <si>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</si>
  <si>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</si>
  <si>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</si>
  <si>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</si>
  <si>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</si>
  <si>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</si>
  <si>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</si>
  <si>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</si>
  <si>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</si>
  <si>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</si>
  <si>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</si>
  <si>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</si>
  <si>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</si>
  <si>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</si>
  <si>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</si>
  <si>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</si>
  <si>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</si>
  <si>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</si>
  <si>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</si>
  <si>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</si>
  <si>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</si>
  <si>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</si>
  <si>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</si>
  <si>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</si>
  <si>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</si>
  <si>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</si>
  <si>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</si>
  <si>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</si>
  <si>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</si>
  <si>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</si>
  <si>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</si>
  <si>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</si>
  <si>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</si>
  <si>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</si>
  <si>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</si>
  <si>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</si>
  <si>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</si>
  <si>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</si>
  <si>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</si>
  <si>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</si>
  <si>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</si>
  <si>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</si>
  <si>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</si>
  <si>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</si>
  <si>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</si>
  <si>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</si>
  <si>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</si>
  <si>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</si>
  <si>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</si>
  <si>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</si>
  <si>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</si>
  <si>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</si>
  <si>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</si>
  <si>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</si>
  <si>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</si>
  <si>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</si>
  <si>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</si>
  <si>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</si>
  <si>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</si>
  <si>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</si>
  <si>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</si>
  <si>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</si>
  <si>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</si>
  <si>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</si>
  <si>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</si>
  <si>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</si>
  <si>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</si>
  <si>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</si>
  <si>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</si>
  <si>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</si>
  <si>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</si>
  <si>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</si>
  <si>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</si>
  <si>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</si>
  <si>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</si>
  <si>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</si>
  <si>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</si>
  <si>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</si>
  <si>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</si>
  <si>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</si>
  <si>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</si>
  <si>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</si>
  <si>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</si>
  <si>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</si>
  <si>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</si>
  <si>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</si>
  <si>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</si>
  <si>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</si>
  <si>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</si>
  <si>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</si>
  <si>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</si>
  <si>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</si>
  <si>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</si>
  <si>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</si>
  <si>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</si>
  <si>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</si>
  <si>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</si>
  <si>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</si>
  <si>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</si>
  <si>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</si>
  <si>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</si>
  <si>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</si>
  <si>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</si>
  <si>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</si>
  <si>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</si>
  <si>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</si>
  <si>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</si>
  <si>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</si>
  <si>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</si>
  <si>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</si>
  <si>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</si>
  <si>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</si>
  <si>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</si>
  <si>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</si>
  <si>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</si>
  <si>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</si>
  <si>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</si>
  <si>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</si>
  <si>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</si>
  <si>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</si>
  <si>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</si>
  <si>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</si>
  <si>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</si>
  <si>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</si>
  <si>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</si>
  <si>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</si>
  <si>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</si>
  <si>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</si>
  <si>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</si>
  <si>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</si>
  <si>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</si>
  <si>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</si>
  <si>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</si>
  <si>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</si>
  <si>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</si>
  <si>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</si>
  <si>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</si>
  <si>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</si>
  <si>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</si>
  <si>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</si>
  <si>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</si>
  <si>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</si>
  <si>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</si>
  <si>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</si>
  <si>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</si>
  <si>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</si>
  <si>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</si>
  <si>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</si>
  <si>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</si>
  <si>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</si>
  <si>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</si>
  <si>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</si>
  <si>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</si>
  <si>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</si>
  <si>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</si>
  <si>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</si>
  <si>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</si>
  <si>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</si>
  <si>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</si>
  <si>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</si>
  <si>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</si>
  <si>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</si>
  <si>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</si>
  <si>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</si>
  <si>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</si>
  <si>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</si>
  <si>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</si>
  <si>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</si>
  <si>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</si>
  <si>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</si>
  <si>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</si>
  <si>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</si>
  <si>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</si>
  <si>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</si>
  <si>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</si>
  <si>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</si>
  <si>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</si>
  <si>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</si>
  <si>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</si>
  <si>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</si>
  <si>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</si>
  <si>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</si>
  <si>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</si>
  <si>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</si>
  <si>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</si>
  <si>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</si>
  <si>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</si>
  <si>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</si>
  <si>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</si>
  <si>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</si>
  <si>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</si>
  <si>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</si>
  <si>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</si>
  <si>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</si>
  <si>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</si>
  <si>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</si>
  <si>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</si>
  <si>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</si>
  <si>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</si>
  <si>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</si>
  <si>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</si>
  <si>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</si>
  <si>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</si>
  <si>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</si>
  <si>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</si>
  <si>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</si>
  <si>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</si>
  <si>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</si>
  <si>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</si>
  <si>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</si>
  <si>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</si>
  <si>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</si>
  <si>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</si>
  <si>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</si>
  <si>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</si>
  <si>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</si>
  <si>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</si>
  <si>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</si>
  <si>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</si>
  <si>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</si>
  <si>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</si>
  <si>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</si>
  <si>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</si>
  <si>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</si>
  <si>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</si>
  <si>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</si>
  <si>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</si>
  <si>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</si>
  <si>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</si>
  <si>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</si>
  <si>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</si>
  <si>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</si>
  <si>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</si>
  <si>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</si>
  <si>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</si>
  <si>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</si>
  <si>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</si>
  <si>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</si>
  <si>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</si>
  <si>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</si>
  <si>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</si>
  <si>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</si>
  <si>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</si>
  <si>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</si>
  <si>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</si>
  <si>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</si>
  <si>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</si>
  <si>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</si>
  <si>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</si>
  <si>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</si>
  <si>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</si>
  <si>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</si>
  <si>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</si>
  <si>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</si>
  <si>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</si>
  <si>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</si>
  <si>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</si>
  <si>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</si>
  <si>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</si>
  <si>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</si>
  <si>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</si>
  <si>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</si>
  <si>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</si>
  <si>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</si>
  <si>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</si>
  <si>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</si>
  <si>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</si>
  <si>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</si>
  <si>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</si>
  <si>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</si>
  <si>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</si>
  <si>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</si>
  <si>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</si>
  <si>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</si>
  <si>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</si>
  <si>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</si>
  <si>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</si>
  <si>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</si>
  <si>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</si>
  <si>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</si>
  <si>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</si>
  <si>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</si>
  <si>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</si>
  <si>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</si>
  <si>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</si>
  <si>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</si>
  <si>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</si>
  <si>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</si>
  <si>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</si>
  <si>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</si>
  <si>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</si>
  <si>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</si>
  <si>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</si>
  <si>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</si>
  <si>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</si>
  <si>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</si>
  <si>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</si>
  <si>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</si>
  <si>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</si>
  <si>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</si>
  <si>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</si>
  <si>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</si>
  <si>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</si>
  <si>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</si>
  <si>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</si>
  <si>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</si>
  <si>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</si>
  <si>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</si>
  <si>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</si>
  <si>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</si>
  <si>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</si>
  <si>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</si>
  <si>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</si>
  <si>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</si>
  <si>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</si>
  <si>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</si>
  <si>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</si>
  <si>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</si>
  <si>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</si>
  <si>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</si>
  <si>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</si>
  <si>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</si>
  <si>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</si>
  <si>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</si>
  <si>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</si>
  <si>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</si>
  <si>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</si>
  <si>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</si>
  <si>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</si>
  <si>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</si>
  <si>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</si>
  <si>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</si>
  <si>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</si>
  <si>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</si>
  <si>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</si>
  <si>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</si>
  <si>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</si>
  <si>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</si>
  <si>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</si>
  <si>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</si>
  <si>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</si>
  <si>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</si>
  <si>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</si>
  <si>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</si>
  <si>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</si>
  <si>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</si>
  <si>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</si>
  <si>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</si>
  <si>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</si>
  <si>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</si>
  <si>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</si>
  <si>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</si>
  <si>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</si>
  <si>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</si>
  <si>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</si>
  <si>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</si>
  <si>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</si>
  <si>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</si>
  <si>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</si>
  <si>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</si>
  <si>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</si>
  <si>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</si>
  <si>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</si>
  <si>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</si>
  <si>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</si>
  <si>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</si>
  <si>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</si>
  <si>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</si>
  <si>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</si>
  <si>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</si>
  <si>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</si>
  <si>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</si>
  <si>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</si>
  <si>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</si>
  <si>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</si>
  <si>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</si>
  <si>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</si>
  <si>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</si>
  <si>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</si>
  <si>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</si>
  <si>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</si>
  <si>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</si>
  <si>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</si>
  <si>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</si>
  <si>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</si>
  <si>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</si>
  <si>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</si>
  <si>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</si>
  <si>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</si>
  <si>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</si>
  <si>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</si>
  <si>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</si>
  <si>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</si>
  <si>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</si>
  <si>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</si>
  <si>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</si>
  <si>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</si>
  <si>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</si>
  <si>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</si>
  <si>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</si>
  <si>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</si>
  <si>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</si>
  <si>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</si>
  <si>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</si>
  <si>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</si>
  <si>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</si>
  <si>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</si>
  <si>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</si>
  <si>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</si>
  <si>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</si>
  <si>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</si>
  <si>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</si>
  <si>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</si>
  <si>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</si>
  <si>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</si>
  <si>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</si>
  <si>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</si>
  <si>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</si>
  <si>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</si>
  <si>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</si>
  <si>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</si>
  <si>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</si>
  <si>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</si>
  <si>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</si>
  <si>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</si>
  <si>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</si>
  <si>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</si>
  <si>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</si>
  <si>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</si>
  <si>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</si>
  <si>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</si>
  <si>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</si>
  <si>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</si>
  <si>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</si>
  <si>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</si>
  <si>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</si>
  <si>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</si>
  <si>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</si>
  <si>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</si>
  <si>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</si>
  <si>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</si>
  <si>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</si>
  <si>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</si>
  <si>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</si>
  <si>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</si>
  <si>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</si>
  <si>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</si>
  <si>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</si>
  <si>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</si>
  <si>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</si>
  <si>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</si>
  <si>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</si>
  <si>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</si>
  <si>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</si>
  <si>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</si>
  <si>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</si>
  <si>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</si>
  <si>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</si>
  <si>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</si>
  <si>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</si>
  <si>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</si>
  <si>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</si>
  <si>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</si>
  <si>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</si>
  <si>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</si>
  <si>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</si>
  <si>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</si>
  <si>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</si>
  <si>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</si>
  <si>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</si>
  <si>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</si>
  <si>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</si>
  <si>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</si>
  <si>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</si>
  <si>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</si>
  <si>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</si>
  <si>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</si>
  <si>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</si>
  <si>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</si>
  <si>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</si>
  <si>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</si>
  <si>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</si>
  <si>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</si>
  <si>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</si>
  <si>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</si>
  <si>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</si>
  <si>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</si>
  <si>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</si>
  <si>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</si>
  <si>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</si>
  <si>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</si>
  <si>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</si>
  <si>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</si>
  <si>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</si>
  <si>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</si>
  <si>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</si>
  <si>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</si>
  <si>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</si>
  <si>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</si>
  <si>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</si>
  <si>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</si>
  <si>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</si>
  <si>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</si>
  <si>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</si>
  <si>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</si>
  <si>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</si>
  <si>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</si>
  <si>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</si>
  <si>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</si>
  <si>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</si>
  <si>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</si>
  <si>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</si>
  <si>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</si>
  <si>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</si>
  <si>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</si>
  <si>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</si>
  <si>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</si>
  <si>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</si>
  <si>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</si>
  <si>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</si>
  <si>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</si>
  <si>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</si>
  <si>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</si>
  <si>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</si>
  <si>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</si>
  <si>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</si>
  <si>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</si>
  <si>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</si>
  <si>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</si>
  <si>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</si>
  <si>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</si>
  <si>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</si>
  <si>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</si>
  <si>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</si>
  <si>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</si>
  <si>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</si>
  <si>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</si>
  <si>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</si>
  <si>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</si>
  <si>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</si>
  <si>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</si>
  <si>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</si>
  <si>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</si>
  <si>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</si>
  <si>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</si>
  <si>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</si>
  <si>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</si>
  <si>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</si>
  <si>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</si>
  <si>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</si>
  <si>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</si>
  <si>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</si>
  <si>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</si>
  <si>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</si>
  <si>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</si>
  <si>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</si>
  <si>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</si>
  <si>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</si>
  <si>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</si>
  <si>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</si>
  <si>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</si>
  <si>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</si>
  <si>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</si>
  <si>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</si>
  <si>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</si>
  <si>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</si>
  <si>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</si>
  <si>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</si>
  <si>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</si>
  <si>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</si>
  <si>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</si>
  <si>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</si>
  <si>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</si>
  <si>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</si>
  <si>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</si>
  <si>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</si>
  <si>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</si>
  <si>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</si>
  <si>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</si>
  <si>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</si>
  <si>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</si>
  <si>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</si>
  <si>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</si>
  <si>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</si>
  <si>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</si>
  <si>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</si>
  <si>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</si>
  <si>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</si>
  <si>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</si>
  <si>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</si>
  <si>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</si>
  <si>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</si>
  <si>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</si>
  <si>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</si>
  <si>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</si>
  <si>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</si>
  <si>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</si>
  <si>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</si>
  <si>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</si>
  <si>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</si>
  <si>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</si>
  <si>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</si>
  <si>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</si>
  <si>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</si>
  <si>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</si>
  <si>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</si>
  <si>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</si>
  <si>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</si>
  <si>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</si>
  <si>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</si>
  <si>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</si>
  <si>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</si>
  <si>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</si>
  <si>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</si>
  <si>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</si>
  <si>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</si>
  <si>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</si>
  <si>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</si>
  <si>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</si>
  <si>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</si>
  <si>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</si>
  <si>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</si>
  <si>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</si>
  <si>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</si>
  <si>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</si>
  <si>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</si>
  <si>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</si>
  <si>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</si>
  <si>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</si>
  <si>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</si>
  <si>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</si>
  <si>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</si>
  <si>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</si>
  <si>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</si>
  <si>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</si>
  <si>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</si>
  <si>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</si>
  <si>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</si>
  <si>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</si>
  <si>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</si>
  <si>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</si>
  <si>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</si>
  <si>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</si>
  <si>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</si>
  <si>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</si>
  <si>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</si>
  <si>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</si>
  <si>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</si>
  <si>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</si>
  <si>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</si>
  <si>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</si>
  <si>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</si>
  <si>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</si>
  <si>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</si>
  <si>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</si>
  <si>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</si>
  <si>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</si>
  <si>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</si>
  <si>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</si>
  <si>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</si>
  <si>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</si>
  <si>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</si>
  <si>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</si>
  <si>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</si>
  <si>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</si>
  <si>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</si>
  <si>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</si>
  <si>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</si>
  <si>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</si>
  <si>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</si>
  <si>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</si>
  <si>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</si>
  <si>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</si>
  <si>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</si>
  <si>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</si>
  <si>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</si>
  <si>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</si>
  <si>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</si>
  <si>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</si>
  <si>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</si>
  <si>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</si>
  <si>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</si>
  <si>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</si>
  <si>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</si>
  <si>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</si>
  <si>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</si>
  <si>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</si>
  <si>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</si>
  <si>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</si>
  <si>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</si>
  <si>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</si>
  <si>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</si>
  <si>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</si>
  <si>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</si>
  <si>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</si>
  <si>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</si>
  <si>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</si>
  <si>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</si>
  <si>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</si>
  <si>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</si>
  <si>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</si>
  <si>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</si>
  <si>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</si>
  <si>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</si>
  <si>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</si>
  <si>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</si>
  <si>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</si>
  <si>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</si>
  <si>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</si>
  <si>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</si>
  <si>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</si>
  <si>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</si>
  <si>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</si>
  <si>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</si>
  <si>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</si>
  <si>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</si>
  <si>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</si>
  <si>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</si>
  <si>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</si>
  <si>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</si>
  <si>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</si>
  <si>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</si>
  <si>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</si>
  <si>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</si>
  <si>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</si>
  <si>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</si>
  <si>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</si>
  <si>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</si>
  <si>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</si>
  <si>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</si>
  <si>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</si>
  <si>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</si>
  <si>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</si>
  <si>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</si>
  <si>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</si>
  <si>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</si>
  <si>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</si>
  <si>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</si>
  <si>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</si>
  <si>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</si>
  <si>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</si>
  <si>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</si>
  <si>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</si>
  <si>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</si>
  <si>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</si>
  <si>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</si>
  <si>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</si>
  <si>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</si>
  <si>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</si>
  <si>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</si>
  <si>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</si>
  <si>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</si>
  <si>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</si>
  <si>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</si>
  <si>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</si>
  <si>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</si>
  <si>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</si>
  <si>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</si>
  <si>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</si>
  <si>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</si>
  <si>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</si>
  <si>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</si>
  <si>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</si>
  <si>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</si>
  <si>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</si>
  <si>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</si>
  <si>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</si>
  <si>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</si>
  <si>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</si>
  <si>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</si>
  <si>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</si>
  <si>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</si>
  <si>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</si>
  <si>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</si>
  <si>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</si>
  <si>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</si>
  <si>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</si>
  <si>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</si>
  <si>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</si>
  <si>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</si>
  <si>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</si>
  <si>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</si>
  <si>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</si>
  <si>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</si>
  <si>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</si>
  <si>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</si>
  <si>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</si>
  <si>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</si>
  <si>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</si>
  <si>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</si>
  <si>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</si>
  <si>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</si>
  <si>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</si>
  <si>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</si>
  <si>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</si>
  <si>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</si>
  <si>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</si>
  <si>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</si>
  <si>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</si>
  <si>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</si>
  <si>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</si>
  <si>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</si>
  <si>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</si>
  <si>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</si>
  <si>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</si>
  <si>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</si>
  <si>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</si>
  <si>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</si>
  <si>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</si>
  <si>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</si>
  <si>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</si>
  <si>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</si>
  <si>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</si>
  <si>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</si>
  <si>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</si>
  <si>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</si>
  <si>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</si>
  <si>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</si>
  <si>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</si>
  <si>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</si>
  <si>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</si>
  <si>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</si>
  <si>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</si>
  <si>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</si>
  <si>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</si>
  <si>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</si>
  <si>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</si>
  <si>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</si>
  <si>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</si>
  <si>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</si>
  <si>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</si>
  <si>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</si>
  <si>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</si>
  <si>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</si>
  <si>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</si>
  <si>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</si>
  <si>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</si>
  <si>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</si>
  <si>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</si>
  <si>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</si>
  <si>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</si>
  <si>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</si>
  <si>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</si>
  <si>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</si>
  <si>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</si>
  <si>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</si>
  <si>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</si>
  <si>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</si>
  <si>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</si>
  <si>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</si>
  <si>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</si>
  <si>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</si>
  <si>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</si>
  <si>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</si>
  <si>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</si>
  <si>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</si>
  <si>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</si>
  <si>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</si>
  <si>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</si>
  <si>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</si>
  <si>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</si>
  <si>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</si>
  <si>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</si>
  <si>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</si>
  <si>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</si>
  <si>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</si>
  <si>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</si>
  <si>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</si>
  <si>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</si>
  <si>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</si>
  <si>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</si>
  <si>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</si>
  <si>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</si>
  <si>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</si>
  <si>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</si>
  <si>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</si>
  <si>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</si>
  <si>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</si>
  <si>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</si>
  <si>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</si>
  <si>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</si>
  <si>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</si>
  <si>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</si>
  <si>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</si>
  <si>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</si>
  <si>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</si>
  <si>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</si>
  <si>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</si>
  <si>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</si>
  <si>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</si>
  <si>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</si>
  <si>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</si>
  <si>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</si>
  <si>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</si>
  <si>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</si>
  <si>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</si>
  <si>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</si>
  <si>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</si>
  <si>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</si>
  <si>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</si>
  <si>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</si>
  <si>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</si>
  <si>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</si>
  <si>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</si>
  <si>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</si>
  <si>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</si>
  <si>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</si>
  <si>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</si>
  <si>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</si>
  <si>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</si>
  <si>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</si>
  <si>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</si>
  <si>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</si>
  <si>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</si>
  <si>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</si>
  <si>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</si>
  <si>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</si>
  <si>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</si>
  <si>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</si>
  <si>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</si>
  <si>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</si>
  <si>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</si>
  <si>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</si>
  <si>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</si>
  <si>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</si>
  <si>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</si>
  <si>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</si>
  <si>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</si>
  <si>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</si>
  <si>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</si>
  <si>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</si>
  <si>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</si>
  <si>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</si>
  <si>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</si>
  <si>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</si>
  <si>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</si>
  <si>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</si>
  <si>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</si>
  <si>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</si>
  <si>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</si>
  <si>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</si>
  <si>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</si>
  <si>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</si>
  <si>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</si>
  <si>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</si>
  <si>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</si>
  <si>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</si>
  <si>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</si>
  <si>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</si>
  <si>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</si>
  <si>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</si>
  <si>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</si>
  <si>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</si>
  <si>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</si>
  <si>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</si>
  <si>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</si>
  <si>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</si>
  <si>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</si>
  <si>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</si>
  <si>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</si>
  <si>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</si>
  <si>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</si>
  <si>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</si>
  <si>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</si>
  <si>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</si>
  <si>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</si>
  <si>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</si>
  <si>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</si>
  <si>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</si>
  <si>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</si>
  <si>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</si>
  <si>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</si>
  <si>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</si>
  <si>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</si>
  <si>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</si>
  <si>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</si>
  <si>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</si>
  <si>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</si>
  <si>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</si>
  <si>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</si>
  <si>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</si>
  <si>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</si>
  <si>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</si>
  <si>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</si>
  <si>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</si>
  <si>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</si>
  <si>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</si>
  <si>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</si>
  <si>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</si>
  <si>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</si>
  <si>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</si>
  <si>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</si>
  <si>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</si>
  <si>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</si>
  <si>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</si>
  <si>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</si>
  <si>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</si>
  <si>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</si>
  <si>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</si>
  <si>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</si>
  <si>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</si>
  <si>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</si>
  <si>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</si>
  <si>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</si>
  <si>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</si>
  <si>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</si>
  <si>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</si>
  <si>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</si>
  <si>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</si>
  <si>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</si>
  <si>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</si>
  <si>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</si>
  <si>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</si>
  <si>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</si>
  <si>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</si>
  <si>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</si>
  <si>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</si>
  <si>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</si>
  <si>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</si>
  <si>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</si>
  <si>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</si>
  <si>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</si>
  <si>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</si>
  <si>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</si>
  <si>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</si>
  <si>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</si>
  <si>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</si>
  <si>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</si>
  <si>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</si>
  <si>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</si>
  <si>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</si>
  <si>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</si>
  <si>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</si>
  <si>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</si>
  <si>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</si>
  <si>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</si>
  <si>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</si>
  <si>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</si>
  <si>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</si>
  <si>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</si>
  <si>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</si>
  <si>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</si>
  <si>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</si>
  <si>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</si>
  <si>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</si>
  <si>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</si>
  <si>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</si>
  <si>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</si>
  <si>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</si>
  <si>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</si>
  <si>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</si>
  <si>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</si>
  <si>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</si>
  <si>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</si>
  <si>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</si>
  <si>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</si>
  <si>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</si>
  <si>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</si>
  <si>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</si>
  <si>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</si>
  <si>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</si>
  <si>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</si>
  <si>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</si>
  <si>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</si>
  <si>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</si>
  <si>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</si>
  <si>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</si>
  <si>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</si>
  <si>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</si>
  <si>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</si>
  <si>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</si>
  <si>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</si>
  <si>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</si>
  <si>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</si>
  <si>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</si>
  <si>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</si>
  <si>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</si>
  <si>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</si>
  <si>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</si>
  <si>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</si>
  <si>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</si>
  <si>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</si>
  <si>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</si>
  <si>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</si>
  <si>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</si>
  <si>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</si>
  <si>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</si>
  <si>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</si>
  <si>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</si>
  <si>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</si>
  <si>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</si>
  <si>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</si>
  <si>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</si>
  <si>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</si>
  <si>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</si>
  <si>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</si>
  <si>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</si>
  <si>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</si>
  <si>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</si>
  <si>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</si>
  <si>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</si>
  <si>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</si>
  <si>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</si>
  <si>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</si>
  <si>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</si>
  <si>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</si>
  <si>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</si>
  <si>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</si>
  <si>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</si>
  <si>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</si>
  <si>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</si>
  <si>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</si>
  <si>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</si>
  <si>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</si>
  <si>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</si>
  <si>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</si>
  <si>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</si>
  <si>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</si>
  <si>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</si>
  <si>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</si>
  <si>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</si>
  <si>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</si>
  <si>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</si>
  <si>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</si>
  <si>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</si>
  <si>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</si>
  <si>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</si>
  <si>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</si>
  <si>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</si>
  <si>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</si>
  <si>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</si>
  <si>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</si>
  <si>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</si>
  <si>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</si>
  <si>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</si>
  <si>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</si>
  <si>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</si>
  <si>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</si>
  <si>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</si>
  <si>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</si>
  <si>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</si>
  <si>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</si>
  <si>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</si>
  <si>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</si>
  <si>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</si>
  <si>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</si>
  <si>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</si>
  <si>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</si>
  <si>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</si>
  <si>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</si>
  <si>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</si>
  <si>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</si>
  <si>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</si>
  <si>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</si>
  <si>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</si>
  <si>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</si>
  <si>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</si>
  <si>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</si>
  <si>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</si>
  <si>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</si>
  <si>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</si>
  <si>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</si>
  <si>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</si>
  <si>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</si>
  <si>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</si>
  <si>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</si>
  <si>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</si>
  <si>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</si>
  <si>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</si>
  <si>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</si>
  <si>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</si>
  <si>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</si>
  <si>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</si>
  <si>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</si>
  <si>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</si>
  <si>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</si>
  <si>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</si>
  <si>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</si>
  <si>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</si>
  <si>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</si>
  <si>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</si>
  <si>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</si>
  <si>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</si>
  <si>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</si>
  <si>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</si>
  <si>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</si>
  <si>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</si>
  <si>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</si>
  <si>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</si>
  <si>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</si>
  <si>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</si>
  <si>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</si>
  <si>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</si>
  <si>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</si>
  <si>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</si>
  <si>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</si>
  <si>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</si>
  <si>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</si>
  <si>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</si>
  <si>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</si>
  <si>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</si>
  <si>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</si>
  <si>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</si>
  <si>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</si>
  <si>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</si>
  <si>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</si>
  <si>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</si>
  <si>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</si>
  <si>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</si>
  <si>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</si>
  <si>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</si>
  <si>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</si>
  <si>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</si>
  <si>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</si>
  <si>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</si>
  <si>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</si>
  <si>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</si>
  <si>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</si>
  <si>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</si>
  <si>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</si>
  <si>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</si>
  <si>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</si>
  <si>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</si>
  <si>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</si>
  <si>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</si>
  <si>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</si>
  <si>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</si>
  <si>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</si>
  <si>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</si>
  <si>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</si>
  <si>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</si>
  <si>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</si>
  <si>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</si>
  <si>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</si>
  <si>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</si>
  <si>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</si>
  <si>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</si>
  <si>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</si>
  <si>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</si>
  <si>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</si>
  <si>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</si>
  <si>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</si>
  <si>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</si>
  <si>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</si>
  <si>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</si>
  <si>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</si>
  <si>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</si>
  <si>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</si>
  <si>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</si>
  <si>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</si>
  <si>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</si>
  <si>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</si>
  <si>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</si>
  <si>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</si>
  <si>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</si>
  <si>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</si>
  <si>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</si>
  <si>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</si>
  <si>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</si>
  <si>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</si>
  <si>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</si>
  <si>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</si>
  <si>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</si>
  <si>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</si>
  <si>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</si>
  <si>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</si>
  <si>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</si>
  <si>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</si>
  <si>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</si>
  <si>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</si>
  <si>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</si>
  <si>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</si>
  <si>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</si>
  <si>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</si>
  <si>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</si>
  <si>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</si>
  <si>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</si>
  <si>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</si>
  <si>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</si>
  <si>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</si>
  <si>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</si>
  <si>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</si>
  <si>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</si>
  <si>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</si>
  <si>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</si>
  <si>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</si>
  <si>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</si>
  <si>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</si>
  <si>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</si>
  <si>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</si>
  <si>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</si>
  <si>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</si>
  <si>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</si>
  <si>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</si>
  <si>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</si>
  <si>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</si>
  <si>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</si>
  <si>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</si>
  <si>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</si>
  <si>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</si>
  <si>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</si>
  <si>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</si>
  <si>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</si>
  <si>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</si>
  <si>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</si>
  <si>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</si>
  <si>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</si>
  <si>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</si>
  <si>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</si>
  <si>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</si>
  <si>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</si>
  <si>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</si>
  <si>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</si>
  <si>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</si>
  <si>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</si>
  <si>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</si>
  <si>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</si>
  <si>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</si>
  <si>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</si>
  <si>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</si>
  <si>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</si>
  <si>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</si>
  <si>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</si>
  <si>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</si>
  <si>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</si>
  <si>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</si>
  <si>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</si>
  <si>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</si>
  <si>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</si>
  <si>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</si>
  <si>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</si>
  <si>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</si>
  <si>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</si>
  <si>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</si>
  <si>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</si>
  <si>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</si>
  <si>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</si>
  <si>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</si>
  <si>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</si>
  <si>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</si>
  <si>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</si>
  <si>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</si>
  <si>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</si>
  <si>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</si>
  <si>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</si>
  <si>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</si>
  <si>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</si>
  <si>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</si>
  <si>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</si>
  <si>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</si>
  <si>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</si>
  <si>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</si>
  <si>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</si>
  <si>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</si>
  <si>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</si>
  <si>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</si>
  <si>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</si>
  <si>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</si>
  <si>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</si>
  <si>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</si>
  <si>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</si>
  <si>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</si>
  <si>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</si>
  <si>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</si>
  <si>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</si>
  <si>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</si>
  <si>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</si>
  <si>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</si>
  <si>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</si>
  <si>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</si>
  <si>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</si>
  <si>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</si>
  <si>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</si>
  <si>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</si>
  <si>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</si>
  <si>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</si>
  <si>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</si>
  <si>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</si>
  <si>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</si>
  <si>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</si>
  <si>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</si>
  <si>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</si>
  <si>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</si>
  <si>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</si>
  <si>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</si>
  <si>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</si>
  <si>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</si>
  <si>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</si>
  <si>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</si>
  <si>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</si>
  <si>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</si>
  <si>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</si>
  <si>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</si>
  <si>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</si>
  <si>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</si>
  <si>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</si>
  <si>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</si>
  <si>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</si>
  <si>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</si>
  <si>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</si>
  <si>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</si>
  <si>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</si>
  <si>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</si>
  <si>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</si>
  <si>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</si>
  <si>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</si>
  <si>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</si>
  <si>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</si>
  <si>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</si>
  <si>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</si>
  <si>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</si>
  <si>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</si>
  <si>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</si>
  <si>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</si>
  <si>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</si>
  <si>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</si>
  <si>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</si>
  <si>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</si>
  <si>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</si>
  <si>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</si>
  <si>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</si>
  <si>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</si>
  <si>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</si>
  <si>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</si>
  <si>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</si>
  <si>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</si>
  <si>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</si>
  <si>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</si>
  <si>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</si>
  <si>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</si>
  <si>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</si>
  <si>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</si>
  <si>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</si>
  <si>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</si>
  <si>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</si>
  <si>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</si>
  <si>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</si>
  <si>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</si>
  <si>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</si>
  <si>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</si>
  <si>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</si>
  <si>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</si>
  <si>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</si>
  <si>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</si>
  <si>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</si>
  <si>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</si>
  <si>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</si>
  <si>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</si>
  <si>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</si>
  <si>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</si>
  <si>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</si>
  <si>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</si>
  <si>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</si>
  <si>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</si>
  <si>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</si>
  <si>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</si>
  <si>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</si>
  <si>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</si>
  <si>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</si>
  <si>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</si>
  <si>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</si>
  <si>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</si>
  <si>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</si>
  <si>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</si>
  <si>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</si>
  <si>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</si>
  <si>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</si>
  <si>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</si>
  <si>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</si>
  <si>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</si>
  <si>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</si>
  <si>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</si>
  <si>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</si>
  <si>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</si>
  <si>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</si>
  <si>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</si>
  <si>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</si>
  <si>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</si>
  <si>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</si>
  <si>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</si>
  <si>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</si>
  <si>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</si>
  <si>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</si>
  <si>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</si>
  <si>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</si>
  <si>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</si>
  <si>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</si>
  <si>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</si>
  <si>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</si>
  <si>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</si>
  <si>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</si>
  <si>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</si>
  <si>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</si>
  <si>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</si>
  <si>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</si>
  <si>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</si>
  <si>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</si>
  <si>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</si>
  <si>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</si>
  <si>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</si>
  <si>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</si>
  <si>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</si>
  <si>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</si>
  <si>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</si>
  <si>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</si>
  <si>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</si>
  <si>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</si>
  <si>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</si>
  <si>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</si>
  <si>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</si>
  <si>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</si>
  <si>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</si>
  <si>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</si>
  <si>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</si>
  <si>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</si>
  <si>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</si>
  <si>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</si>
  <si>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</si>
  <si>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</si>
  <si>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</si>
  <si>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</si>
  <si>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</si>
  <si>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</si>
  <si>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</si>
  <si>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</si>
  <si>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</si>
  <si>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</si>
  <si>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</si>
  <si>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</si>
  <si>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</si>
  <si>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</si>
  <si>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</si>
  <si>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</si>
  <si>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</si>
  <si>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</si>
  <si>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</si>
  <si>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</si>
  <si>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</si>
  <si>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</si>
  <si>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</si>
  <si>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</si>
  <si>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</si>
  <si>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</si>
  <si>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</si>
  <si>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</si>
  <si>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</si>
  <si>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</si>
  <si>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</si>
  <si>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</si>
  <si>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</si>
  <si>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</si>
  <si>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</si>
  <si>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</si>
  <si>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</si>
  <si>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</si>
  <si>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</si>
  <si>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</si>
  <si>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</si>
  <si>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</si>
  <si>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</si>
  <si>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</si>
  <si>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</si>
  <si>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</si>
  <si>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</si>
  <si>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</si>
  <si>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</si>
  <si>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</si>
  <si>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</si>
  <si>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</si>
  <si>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</si>
  <si>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</si>
  <si>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</si>
  <si>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</si>
  <si>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</si>
  <si>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</si>
  <si>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</si>
  <si>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</si>
  <si>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</si>
  <si>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</si>
  <si>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</si>
  <si>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</si>
  <si>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</si>
  <si>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</si>
  <si>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</si>
  <si>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</si>
  <si>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</si>
  <si>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</si>
  <si>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</si>
  <si>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</si>
  <si>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</si>
  <si>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</si>
  <si>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</si>
  <si>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</si>
  <si>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</si>
  <si>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</si>
  <si>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</si>
  <si>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</si>
  <si>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</si>
  <si>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</si>
  <si>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</si>
  <si>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</si>
  <si>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</si>
  <si>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</si>
  <si>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</si>
  <si>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</si>
  <si>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</si>
  <si>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</si>
  <si>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</si>
  <si>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</si>
  <si>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</si>
  <si>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</si>
  <si>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</si>
  <si>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</si>
  <si>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</si>
  <si>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</si>
  <si>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</si>
  <si>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</si>
  <si>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</si>
  <si>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</si>
  <si>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</si>
  <si>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</si>
  <si>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</si>
  <si>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</si>
  <si>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</si>
  <si>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</si>
  <si>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</si>
  <si>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</si>
  <si>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</si>
  <si>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</si>
  <si>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</si>
  <si>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</si>
  <si>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</si>
  <si>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</si>
  <si>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</si>
  <si>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</si>
  <si>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</si>
  <si>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</si>
  <si>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</si>
  <si>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</si>
  <si>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</si>
  <si>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</si>
  <si>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</si>
  <si>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</si>
  <si>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</si>
  <si>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</si>
  <si>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</si>
  <si>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</si>
  <si>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</si>
  <si>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</si>
  <si>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</si>
  <si>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</si>
  <si>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</si>
  <si>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</si>
  <si>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</si>
  <si>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</si>
  <si>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</si>
  <si>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</si>
  <si>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</si>
  <si>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</si>
  <si>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</si>
  <si>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</si>
  <si>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</si>
  <si>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</si>
  <si>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</si>
  <si>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</si>
  <si>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</si>
  <si>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</si>
  <si>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</si>
  <si>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</si>
  <si>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</si>
  <si>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</si>
  <si>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</si>
  <si>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</si>
  <si>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</si>
  <si>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</si>
  <si>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</si>
  <si>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</si>
  <si>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</si>
  <si>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</si>
  <si>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</si>
  <si>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</si>
  <si>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</si>
  <si>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</si>
  <si>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</si>
  <si>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</si>
  <si>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</si>
  <si>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</si>
  <si>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</si>
  <si>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</si>
  <si>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</si>
  <si>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</si>
  <si>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</si>
  <si>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</si>
  <si>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</si>
  <si>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</si>
  <si>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</si>
  <si>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</si>
  <si>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</si>
  <si>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</si>
  <si>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</si>
  <si>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</si>
  <si>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</si>
  <si>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</si>
  <si>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</si>
  <si>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</si>
  <si>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</si>
  <si>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</si>
  <si>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</si>
  <si>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</si>
  <si>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</si>
  <si>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</si>
  <si>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</si>
  <si>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</si>
  <si>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</si>
  <si>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</si>
  <si>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</si>
  <si>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</si>
  <si>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</si>
  <si>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</si>
  <si>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</si>
  <si>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</si>
  <si>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</si>
  <si>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</si>
  <si>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</si>
  <si>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</si>
  <si>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</si>
  <si>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</si>
  <si>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</si>
  <si>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</si>
  <si>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</si>
  <si>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</si>
  <si>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</si>
  <si>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</si>
  <si>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</si>
  <si>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</si>
  <si>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</si>
  <si>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</si>
  <si>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</si>
  <si>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</si>
  <si>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</si>
  <si>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</si>
  <si>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</si>
  <si>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</si>
  <si>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</si>
  <si>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</si>
  <si>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</si>
  <si>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</si>
  <si>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</si>
  <si>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</si>
  <si>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</si>
  <si>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</si>
  <si>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</si>
  <si>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</si>
  <si>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</si>
  <si>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</si>
  <si>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</si>
  <si>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</si>
  <si>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</si>
  <si>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</si>
  <si>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</si>
  <si>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</si>
  <si>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</si>
  <si>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</si>
  <si>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</si>
  <si>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</si>
  <si>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</si>
  <si>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</si>
  <si>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</si>
  <si>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</si>
  <si>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</si>
  <si>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</si>
  <si>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</si>
  <si>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</si>
  <si>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</si>
  <si>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</si>
  <si>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</si>
  <si>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</si>
  <si>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</si>
  <si>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</si>
  <si>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</si>
  <si>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</si>
  <si>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</si>
  <si>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</si>
  <si>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</si>
  <si>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</si>
  <si>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</si>
  <si>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</si>
  <si>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</si>
  <si>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</si>
  <si>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</si>
  <si>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</si>
  <si>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</si>
  <si>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</si>
  <si>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</si>
  <si>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</si>
  <si>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</si>
  <si>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</si>
  <si>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</si>
  <si>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</si>
  <si>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</si>
  <si>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</si>
  <si>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</si>
  <si>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</si>
  <si>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</si>
  <si>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</si>
  <si>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</si>
  <si>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</si>
  <si>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</si>
  <si>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</si>
  <si>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</si>
  <si>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</si>
  <si>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</si>
  <si>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</si>
  <si>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</si>
  <si>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</si>
  <si>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</si>
  <si>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</si>
  <si>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</si>
  <si>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</si>
  <si>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</si>
  <si>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</si>
  <si>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</si>
  <si>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</si>
  <si>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</si>
  <si>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</si>
  <si>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</si>
  <si>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</si>
  <si>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</si>
  <si>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</si>
  <si>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</si>
  <si>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</si>
  <si>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</si>
  <si>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</si>
  <si>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</si>
  <si>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</si>
  <si>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</si>
  <si>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</si>
  <si>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</si>
  <si>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</si>
  <si>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</si>
  <si>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</si>
  <si>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</si>
  <si>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</si>
  <si>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</si>
  <si>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</si>
  <si>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</si>
  <si>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</si>
  <si>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</si>
  <si>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</si>
  <si>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</si>
  <si>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</si>
  <si>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</si>
  <si>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</si>
  <si>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</si>
  <si>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</si>
  <si>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</si>
  <si>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</si>
  <si>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</si>
  <si>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</si>
  <si>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</si>
  <si>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</si>
  <si>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</si>
  <si>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</si>
  <si>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</si>
  <si>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</si>
  <si>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</si>
  <si>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</si>
  <si>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</si>
  <si>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</si>
  <si>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</si>
  <si>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</si>
  <si>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</si>
  <si>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</si>
  <si>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</si>
  <si>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</si>
  <si>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</si>
  <si>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</si>
  <si>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</si>
  <si>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</si>
  <si>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</si>
  <si>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</si>
  <si>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</si>
  <si>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</si>
  <si>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</si>
  <si>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</si>
  <si>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</si>
  <si>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</si>
  <si>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</si>
  <si>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</si>
  <si>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</si>
  <si>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</si>
  <si>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</si>
  <si>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</si>
  <si>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</si>
  <si>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</si>
  <si>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</si>
  <si>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</si>
  <si>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</si>
  <si>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</si>
  <si>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</si>
  <si>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</si>
  <si>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</si>
  <si>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</si>
  <si>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</si>
  <si>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</si>
  <si>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</si>
  <si>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</si>
  <si>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</si>
  <si>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</si>
  <si>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</si>
  <si>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</si>
  <si>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</si>
  <si>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</si>
  <si>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</si>
  <si>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</si>
  <si>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</si>
  <si>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</si>
  <si>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</si>
  <si>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</si>
  <si>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</si>
  <si>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</si>
  <si>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</si>
  <si>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</si>
  <si>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</si>
  <si>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</si>
  <si>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</si>
  <si>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</si>
  <si>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</si>
  <si>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</si>
  <si>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</si>
  <si>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</si>
  <si>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</si>
  <si>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</si>
  <si>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</si>
  <si>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</si>
  <si>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</si>
  <si>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</si>
  <si>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</si>
  <si>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</si>
  <si>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</si>
  <si>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</si>
  <si>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</si>
  <si>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</si>
  <si>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</si>
  <si>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</si>
  <si>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</si>
  <si>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</si>
  <si>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</si>
  <si>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</si>
  <si>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</si>
  <si>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</si>
  <si>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</si>
  <si>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</si>
  <si>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</si>
  <si>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</si>
  <si>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</si>
  <si>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</si>
  <si>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</si>
  <si>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</si>
  <si>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</si>
  <si>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</si>
  <si>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</si>
  <si>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</si>
  <si>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</si>
  <si>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</si>
  <si>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</si>
  <si>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</si>
  <si>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</si>
  <si>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</si>
  <si>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</si>
  <si>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</si>
  <si>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</si>
  <si>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</si>
  <si>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</si>
  <si>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</si>
  <si>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</si>
  <si>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</si>
  <si>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</si>
  <si>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</si>
  <si>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</si>
  <si>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</si>
  <si>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</si>
  <si>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</si>
  <si>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</si>
  <si>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</si>
  <si>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</si>
  <si>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</si>
  <si>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</si>
  <si>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</si>
  <si>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</si>
  <si>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</si>
  <si>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</si>
  <si>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</si>
  <si>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</si>
  <si>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</si>
  <si>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</si>
  <si>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</si>
  <si>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</si>
  <si>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</si>
  <si>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</si>
  <si>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</si>
  <si>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</si>
  <si>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</si>
  <si>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</si>
  <si>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</si>
  <si>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</si>
  <si>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</si>
  <si>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</si>
  <si>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</si>
  <si>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</si>
  <si>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</si>
  <si>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</si>
  <si>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</si>
  <si>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</si>
  <si>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</si>
  <si>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</si>
  <si>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</si>
  <si>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</si>
  <si>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</si>
  <si>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</si>
  <si>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</si>
  <si>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</si>
  <si>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</si>
  <si>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</si>
  <si>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</si>
  <si>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</si>
  <si>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</si>
  <si>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</si>
  <si>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</si>
  <si>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</si>
  <si>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</si>
  <si>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</si>
  <si>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</si>
  <si>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</si>
  <si>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</si>
  <si>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</si>
  <si>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</si>
  <si>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</si>
  <si>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</si>
  <si>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</si>
  <si>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</si>
  <si>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</si>
  <si>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</si>
  <si>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</si>
  <si>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</si>
  <si>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</si>
  <si>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</si>
  <si>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</si>
  <si>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</si>
  <si>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</si>
  <si>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</si>
  <si>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</si>
  <si>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</si>
  <si>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</si>
  <si>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</si>
  <si>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</si>
  <si>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</si>
  <si>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</si>
  <si>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</si>
  <si>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</si>
  <si>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</si>
  <si>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</si>
  <si>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</si>
  <si>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</si>
  <si>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</si>
  <si>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</si>
  <si>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</si>
  <si>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</si>
  <si>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</si>
  <si>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</si>
  <si>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</si>
  <si>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</si>
  <si>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</si>
  <si>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</si>
  <si>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</si>
  <si>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</si>
  <si>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</si>
  <si>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</si>
  <si>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</si>
  <si>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</si>
  <si>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</si>
  <si>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</si>
  <si>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</si>
  <si>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</si>
  <si>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</si>
  <si>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</si>
  <si>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</si>
  <si>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</si>
  <si>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</si>
  <si>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</si>
  <si>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</si>
  <si>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</si>
  <si>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</si>
  <si>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</si>
  <si>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</si>
  <si>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</si>
  <si>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</si>
  <si>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</si>
  <si>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</si>
  <si>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</si>
  <si>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</si>
  <si>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</si>
  <si>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</si>
  <si>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</si>
  <si>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</si>
  <si>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</si>
  <si>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</si>
  <si>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</si>
  <si>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</si>
  <si>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</si>
  <si>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</si>
  <si>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</si>
  <si>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</si>
  <si>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</si>
  <si>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</si>
  <si>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</si>
  <si>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</si>
  <si>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</si>
  <si>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</si>
  <si>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</si>
  <si>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</si>
  <si>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</si>
  <si>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</si>
  <si>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</si>
  <si>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</si>
  <si>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</si>
  <si>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</si>
  <si>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</si>
  <si>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</si>
  <si>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</si>
  <si>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</si>
  <si>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</si>
  <si>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</si>
  <si>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</si>
  <si>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</si>
  <si>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</si>
  <si>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</si>
  <si>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</si>
  <si>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</si>
  <si>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</si>
  <si>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</si>
  <si>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</si>
  <si>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</si>
  <si>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</si>
  <si>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</si>
  <si>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</si>
  <si>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</si>
  <si>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</si>
  <si>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</si>
  <si>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</si>
  <si>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</si>
  <si>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</si>
  <si>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</si>
  <si>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</si>
  <si>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</si>
  <si>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</si>
  <si>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</si>
  <si>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</si>
  <si>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</si>
  <si>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</si>
  <si>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</si>
  <si>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</si>
  <si>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</si>
  <si>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</si>
  <si>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</si>
  <si>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</si>
  <si>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</si>
  <si>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</si>
  <si>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</si>
  <si>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</si>
  <si>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</si>
  <si>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</si>
  <si>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</si>
  <si>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</si>
  <si>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</si>
  <si>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</si>
  <si>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</si>
  <si>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</si>
  <si>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</si>
  <si>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</si>
  <si>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</si>
  <si>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</si>
  <si>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</si>
  <si>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</si>
  <si>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</si>
  <si>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</si>
  <si>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</si>
  <si>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</si>
  <si>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</si>
  <si>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</si>
  <si>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</si>
  <si>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</si>
  <si>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</si>
  <si>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</si>
  <si>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</si>
  <si>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</si>
  <si>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</si>
  <si>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</si>
  <si>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</si>
  <si>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</si>
  <si>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</si>
  <si>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</si>
  <si>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</si>
  <si>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</si>
  <si>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</si>
  <si>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</si>
  <si>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</si>
  <si>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</si>
  <si>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</si>
  <si>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</si>
  <si>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</si>
  <si>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</si>
  <si>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</si>
  <si>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</si>
  <si>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</si>
  <si>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</si>
  <si>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</si>
  <si>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</si>
  <si>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</si>
  <si>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</si>
  <si>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</si>
  <si>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</si>
  <si>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</si>
  <si>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</si>
  <si>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</si>
  <si>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</si>
  <si>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</si>
  <si>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</si>
  <si>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</si>
  <si>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</si>
  <si>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</si>
  <si>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</si>
  <si>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</si>
  <si>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</si>
  <si>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</si>
  <si>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</si>
  <si>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</si>
  <si>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</si>
  <si>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</si>
  <si>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</si>
  <si>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</si>
  <si>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</si>
  <si>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</si>
  <si>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</si>
  <si>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</si>
  <si>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</si>
  <si>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</si>
  <si>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</si>
  <si>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</si>
  <si>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</si>
  <si>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</si>
  <si>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</si>
  <si>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</si>
  <si>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</si>
  <si>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</si>
  <si>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</si>
  <si>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</si>
  <si>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</si>
  <si>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</si>
  <si>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</si>
  <si>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</si>
  <si>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</si>
  <si>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</si>
  <si>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</si>
  <si>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</si>
  <si>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</si>
  <si>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</si>
  <si>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</si>
  <si>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</si>
  <si>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</si>
  <si>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</si>
  <si>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</si>
  <si>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</si>
  <si>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</si>
  <si>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</si>
  <si>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</si>
  <si>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</si>
  <si>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</si>
  <si>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</si>
  <si>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</si>
  <si>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</si>
  <si>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</si>
  <si>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</si>
  <si>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</si>
  <si>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</si>
  <si>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</si>
  <si>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</si>
  <si>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</si>
  <si>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</si>
  <si>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</si>
  <si>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</si>
  <si>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</si>
  <si>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</si>
  <si>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</si>
  <si>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</si>
  <si>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</si>
  <si>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</si>
  <si>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</si>
  <si>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</si>
  <si>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</si>
  <si>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</si>
  <si>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</si>
  <si>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</si>
  <si>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</si>
  <si>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</si>
  <si>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</si>
  <si>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</si>
  <si>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</si>
  <si>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</si>
  <si>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</si>
  <si>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</si>
  <si>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</si>
  <si>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</si>
  <si>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</si>
  <si>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</si>
  <si>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</si>
  <si>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</si>
  <si>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</si>
  <si>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</si>
  <si>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</si>
  <si>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</si>
  <si>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</si>
  <si>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</si>
  <si>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</si>
  <si>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</si>
  <si>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</si>
  <si>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</si>
  <si>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</si>
  <si>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</si>
  <si>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</si>
  <si>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</si>
  <si>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</si>
  <si>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</si>
  <si>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</si>
  <si>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</si>
  <si>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</si>
  <si>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</si>
  <si>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</si>
  <si>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</si>
  <si>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</si>
  <si>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</si>
  <si>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</si>
  <si>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</si>
  <si>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</si>
  <si>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</si>
  <si>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</si>
  <si>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</si>
  <si>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</si>
  <si>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</si>
  <si>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</si>
  <si>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</si>
  <si>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</si>
  <si>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</si>
  <si>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</si>
  <si>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</si>
  <si>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</si>
  <si>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</si>
  <si>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</si>
  <si>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</si>
  <si>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</si>
  <si>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</si>
  <si>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</si>
  <si>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</si>
  <si>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</si>
  <si>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</si>
  <si>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</si>
  <si>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</si>
  <si>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</si>
  <si>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</si>
  <si>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</si>
  <si>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</si>
  <si>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</si>
  <si>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</si>
  <si>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</si>
  <si>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</si>
  <si>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</si>
  <si>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</si>
  <si>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</si>
  <si>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</si>
  <si>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</si>
  <si>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</si>
  <si>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</si>
  <si>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</si>
  <si>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</si>
  <si>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</si>
  <si>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</si>
  <si>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</si>
  <si>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</si>
  <si>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</si>
  <si>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</si>
  <si>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</si>
  <si>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</si>
  <si>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</si>
  <si>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</si>
  <si>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</si>
  <si>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</si>
  <si>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</si>
  <si>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</si>
  <si>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</si>
  <si>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</si>
  <si>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</si>
  <si>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</si>
  <si>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</si>
  <si>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</si>
  <si>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</si>
  <si>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</si>
  <si>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</si>
  <si>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</si>
  <si>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</si>
  <si>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</si>
  <si>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</si>
  <si>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</si>
  <si>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</si>
  <si>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</si>
  <si>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</si>
  <si>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</si>
  <si>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</si>
  <si>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</si>
  <si>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</si>
  <si>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</si>
  <si>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</si>
  <si>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</si>
  <si>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</si>
  <si>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</si>
  <si>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</si>
  <si>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PCM-20251030-00000802</t>
  </si>
  <si>
    <t xml:space="preserve">Site located at Salwa Border,EM team still at gate waiting access approval </t>
  </si>
  <si>
    <t>PCM-20251030-00001110</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</si>
  <si>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</si>
  <si>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</si>
  <si>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</si>
  <si>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</si>
  <si>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</si>
  <si>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</si>
  <si>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</si>
  <si>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</si>
  <si>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</si>
  <si>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</si>
  <si>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</si>
  <si>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</si>
  <si>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</si>
  <si>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</si>
  <si>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</si>
  <si>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</si>
  <si>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</si>
  <si>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</si>
  <si>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</si>
  <si>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</si>
  <si>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</si>
  <si>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</si>
  <si>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</si>
  <si>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</si>
  <si>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</si>
  <si>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</si>
  <si>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</si>
  <si>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</si>
  <si>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</si>
  <si>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</si>
  <si>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</si>
  <si>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</si>
  <si>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</si>
  <si>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</si>
  <si>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</si>
  <si>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</si>
  <si>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</si>
  <si>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</si>
  <si>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</si>
  <si>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</si>
  <si>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</si>
  <si>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</si>
  <si>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</si>
  <si>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</si>
  <si>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</si>
  <si>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</si>
  <si>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</si>
  <si>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</si>
  <si>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</si>
  <si>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</si>
  <si>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</si>
  <si>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</si>
  <si>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</si>
  <si>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</si>
  <si>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</si>
  <si>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</si>
  <si>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</si>
  <si>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</si>
  <si>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</si>
  <si>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</si>
  <si>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</si>
  <si>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</si>
  <si>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</si>
  <si>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</si>
  <si>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</si>
  <si>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</si>
  <si>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</si>
  <si>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</si>
  <si>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</si>
  <si>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</si>
  <si>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</si>
  <si>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</si>
  <si>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</si>
  <si>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</si>
  <si>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</si>
  <si>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</si>
  <si>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</si>
  <si>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</si>
  <si>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</si>
  <si>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</si>
  <si>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</si>
  <si>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</si>
  <si>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</si>
  <si>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</si>
  <si>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</si>
  <si>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</si>
  <si>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40 min </t>
  </si>
  <si>
    <t xml:space="preserve"> PCM-20250215-00000830 </t>
  </si>
  <si>
    <t>LTE site still down and  site located in aramco area access issue need special permission</t>
  </si>
  <si>
    <t>PCM-20251030-00000633</t>
  </si>
  <si>
    <t>SCECO team working at area and EM team saving HUB site nother team dispatched from another MC need 70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</si>
  <si>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</si>
  <si>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</si>
  <si>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</si>
  <si>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</si>
  <si>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</si>
  <si>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</si>
  <si>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</si>
  <si>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</si>
  <si>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PCM-20251030-00001183</t>
  </si>
  <si>
    <t xml:space="preserve">EM team need 40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</si>
</sst>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9" totalsRowShown="0" headerRowDxfId="174" dataDxfId="173" headerRowBorderDxfId="171" tableBorderDxfId="172" totalsRowBorderDxfId="170">
  <autoFilter ref="A1:L13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0" totalsRowShown="0" headerRowDxfId="48" dataDxfId="47" headerRowBorderDxfId="45" tableBorderDxfId="46" totalsRowBorderDxfId="44">
  <autoFilter ref="A1:L15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9"/>
  <sheetViews>
    <sheetView workbookViewId="0">
      <selection activeCell="K6" sqref="K5:K6"/>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297.6835350694455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69" t="s">
        <v>21602</v>
      </c>
      <c r="E3" s="135" t="s">
        <v>39021</v>
      </c>
      <c r="F3" s="170">
        <v>45960.463692129626</v>
      </c>
      <c r="G3" s="137">
        <f ca="1">IFERROR(NOW()-F3,"")</f>
        <v>0.16826886574563105</v>
      </c>
      <c r="H3" s="136">
        <v>45960.458136574074</v>
      </c>
      <c r="I3" s="134" t="str">
        <f>IFERROR(VLOOKUP(D3,DB!A:F,6,0),"")</f>
        <v>Generator-SG</v>
      </c>
      <c r="J3" s="134" t="str">
        <f>IFERROR(VLOOKUP(D3,DB!A:G,7,0),"")</f>
        <v>Vandalized</v>
      </c>
      <c r="K3" s="138" t="s">
        <v>39024</v>
      </c>
      <c r="L3" s="139" t="str">
        <f>IFERROR(VLOOKUP(D3,DB!A:I,9,0),"")</f>
        <v>Latis</v>
      </c>
    </row>
    <row r="4" spans="1:15" ht="15" customHeight="1">
      <c r="A4" s="133" t="s">
        <v>39025</v>
      </c>
      <c r="B4" s="134" t="str">
        <f>IFERROR(VLOOKUP(D4,DB!A:K,11,0),"")</f>
        <v>R1</v>
      </c>
      <c r="C4" s="134">
        <v>1</v>
      </c>
      <c r="D4" s="169" t="s">
        <v>19748</v>
      </c>
      <c r="E4" s="135" t="s">
        <v>39021</v>
      </c>
      <c r="F4" s="136">
        <v>45960.570636574077</v>
      </c>
      <c r="G4" s="137">
        <f ca="1">IFERROR(NOW()-F4,"")</f>
        <v>6.1324421294557396E-2</v>
      </c>
      <c r="H4" s="136">
        <v>45960.562303240738</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45960.631960995372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45960.631960995372</v>
      </c>
      <c r="H6" s="136"/>
      <c r="I6" s="134" t="str">
        <f>IFERROR(VLOOKUP(D6,DB!A:F,6,0),"")</f>
        <v/>
      </c>
      <c r="J6" s="134" t="str">
        <f>IFERROR(VLOOKUP(D6,DB!A:G,7,0),"")</f>
        <v/>
      </c>
      <c r="K6" s="138"/>
      <c r="L6" s="139" t="str">
        <f>IFERROR(VLOOKUP(D6,DB!A:I,9,0),"")</f>
        <v/>
      </c>
    </row>
    <row r="7" spans="1:15" ht="15" customHeight="1">
      <c r="A7" s="145"/>
      <c r="B7" s="146" t="str">
        <f>IFERROR(VLOOKUP(D7,DB!A:K,11,0),"")</f>
        <v/>
      </c>
      <c r="C7" s="146"/>
      <c r="D7" s="146"/>
      <c r="E7" s="147"/>
      <c r="F7" s="148"/>
      <c r="G7" s="149">
        <f ca="1">IFERROR(NOW()-F7,"")</f>
        <v>45960.631960995372</v>
      </c>
      <c r="H7" s="148"/>
      <c r="I7" s="146" t="str">
        <f>IFERROR(VLOOKUP(D7,DB!A:F,6,0),"")</f>
        <v/>
      </c>
      <c r="J7" s="146" t="str">
        <f>IFERROR(VLOOKUP(D7,DB!A:G,7,0),"")</f>
        <v/>
      </c>
      <c r="K7" s="150"/>
      <c r="L7" s="151" t="str">
        <f>IFERROR(VLOOKUP(D7,DB!A:I,9,0),"")</f>
        <v/>
      </c>
    </row>
    <row r="8" spans="1:15" ht="15" customHeight="1">
      <c r="A8" s="133"/>
      <c r="B8" s="134" t="str">
        <f>IFERROR(VLOOKUP(D8,DB!A:K,11,0),"")</f>
        <v/>
      </c>
      <c r="C8" s="134"/>
      <c r="D8" s="134"/>
      <c r="E8" s="135"/>
      <c r="F8" s="136"/>
      <c r="G8" s="137">
        <f ca="1">IFERROR(NOW()-F8,"")</f>
        <v>45960.631960995372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45960.631960995372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45960.631960995372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45960.631960995372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45960.631960995372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45960.631960995372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45960.631960995372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80"/>
      <c r="E15" s="135"/>
      <c r="F15" s="136"/>
      <c r="G15" s="137">
        <f ca="1">IFERROR(NOW()-F15,"")</f>
        <v>45960.631960995372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45960.631960995372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45960.631960995372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45960.631960995372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45960.631960995372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45960.631960995372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45960.631960995372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45960.631960995372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45960.631960995372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45960.631960995372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45960.631960995372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45960.631960995372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45960.631960995372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45960.631960995372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45960.631960995372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45960.631960995372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45960.631960995372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45960.631960995372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45960.631960995372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45960.631960995372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45960.631960995372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45960.631960995372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45960.631960995372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45960.631960995372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45960.631960995372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45960.631960995372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45960.631960995372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45960.631960995372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45960.631960995372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45960.631960995372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45960.631960995372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45960.631960995372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45960.631960995372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45960.631960995372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45960.631960995372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45960.631960995372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45960.631960995372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45960.631960995372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45960.631960995372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45960.631960995372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45960.631960995372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45960.631960995372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45960.631960995372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45960.631960995372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45960.631960995372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45960.631960995372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45960.631960995372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45960.631960995372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45960.631960995372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45960.631960995372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45960.631960995372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45960.631960995372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45960.631960995372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45960.631960995372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45960.631960995372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45960.631960995372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45960.631960995372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45960.631960995372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45960.631960995372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45960.631960995372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45960.631960995372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45960.631960995372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45960.631960995372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45960.631960995372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45960.631960995372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45960.631960995372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45960.631960995372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45960.631960995372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45960.631960995372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45960.631960995372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45960.631960995372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45960.631960995372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45960.631960995372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45960.631960995372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45960.631960995372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45960.631960995372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45960.631960995372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45960.631960995372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45960.631960995372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45960.631960995372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45960.631960995372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45960.631960995372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45960.631960995372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45960.631960995372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45960.631960995372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45960.631960995372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45960.631960995372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45960.631960995372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45960.631960995372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45960.631960995372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45960.631960995372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45960.631960995372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45960.631960995372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45960.631960995372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45960.631960995372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45960.631960995372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45960.631960995372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45960.631960995372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45960.631960995372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45960.631960995372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45960.631960995372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45960.631960995372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45960.631960995372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45960.631960995372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45960.631960995372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45960.631960995372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45960.631960995372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45960.631960995372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45960.631960995372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45960.631960995372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45960.631960995372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45960.631960995372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45960.631960995372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45960.631960995372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45960.631960995372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45960.631960995372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45960.631960995372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45960.631960995372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45960.631960995372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45960.631960995372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45960.631960995372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45960.631960995372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45960.631960995372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45960.631960995372</v>
      </c>
      <c r="H138" s="136"/>
      <c r="I138" s="134" t="str">
        <f>IFERROR(VLOOKUP(D138,DB!A:F,6,0),"")</f>
        <v/>
      </c>
      <c r="J138" s="134" t="str">
        <f>IFERROR(VLOOKUP(D138,DB!A:G,7,0),"")</f>
        <v/>
      </c>
      <c r="K138" s="138"/>
      <c r="L138" s="139" t="str">
        <f>IFERROR(VLOOKUP(D138,DB!A:I,9,0),"")</f>
        <v/>
      </c>
    </row>
    <row r="139" spans="1:12" ht="15" customHeight="1">
      <c r="A139" s="145"/>
      <c r="B139" s="146" t="str">
        <f>IFERROR(VLOOKUP(D139,DB!A:K,11,0),"")</f>
        <v/>
      </c>
      <c r="C139" s="146"/>
      <c r="D139" s="146"/>
      <c r="E139" s="147"/>
      <c r="F139" s="148"/>
      <c r="G139" s="149">
        <f ca="1">IFERROR(NOW()-F139,"")</f>
        <v>45960.631960995372</v>
      </c>
      <c r="H139" s="148"/>
      <c r="I139" s="146" t="str">
        <f>IFERROR(VLOOKUP(D139,DB!A:F,6,0),"")</f>
        <v/>
      </c>
      <c r="J139" s="146" t="str">
        <f>IFERROR(VLOOKUP(D139,DB!A:G,7,0),"")</f>
        <v/>
      </c>
      <c r="K139" s="150"/>
      <c r="L139" s="151" t="str">
        <f>IFERROR(VLOOKUP(D139,DB!A:I,9,0),"")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135.63212303241016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1.8898776620408171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25490</v>
      </c>
      <c r="E5" s="114" t="s">
        <v>39104</v>
      </c>
      <c r="F5" s="115">
        <v>45960.603888888887</v>
      </c>
      <c r="G5" s="116">
        <f ca="1">IFERROR(NOW()-F5,"-")</f>
        <v>2.8072106484614778E-2</v>
      </c>
      <c r="H5" s="115">
        <v>45960.598333333335</v>
      </c>
      <c r="I5" s="18" t="str">
        <f>IFERROR(VLOOKUP(D5,DB!A:F,6,0),"")</f>
        <v>Generator-SG</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45960.631960995372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45960.631960995372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45960.631960995372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45960.631960995372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45960.631960995372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45960.631960995372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45960.631960995372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45960.631960995372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45960.631960995372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45960.631960995372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45960.631960995372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45960.631960995372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45960.631960995372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45960.631960995372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45960.631960995372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45960.631960995372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45960.631960995372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45960.631960995372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45960.631960995372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45960.631960995372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45960.631960995372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45960.631960995372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45960.631960995372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45960.631960995372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45960.631960995372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45960.631960995372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45960.631960995372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45960.631960995372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45960.631960995372</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45960.631960995372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45960.631960995372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45960.631960995372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45960.631960995372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45960.631960995372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45960.631960995372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45960.631960995372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45960.631960995372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45960.631960995372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45960.631960995372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45960.631960995372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45960.631960995372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45960.631960995372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45960.631960995372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45960.631960995372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45960.631960995372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45960.631960995372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45960.631960995372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45960.631960995372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45960.631960995372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45960.631960995372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45960.631960995372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45960.631960995372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45960.631960995372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45960.631960995372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45960.631960995372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45960.631960995372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45960.631960995372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45960.631960995372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45960.631960995372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45960.631960995372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45960.631960995372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45960.631960995372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45960.631960995372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45960.631960995372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45960.631960995372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45960.631960995372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45960.631960995372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45960.631960995372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45960.631960995372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45960.631960995372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45960.631960995372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45960.631960995372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45960.631960995372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45960.631960995372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45960.631960995372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45960.631960995372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45960.631960995372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45960.631960995372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45960.631960995372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45960.631960995372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45960.631960995372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45960.631960995372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45960.631960995372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45960.631960995372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45960.631960995372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45960.631960995372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45960.631960995372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45960.631960995372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45960.631960995372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45960.631960995372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45960.631960995372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45960.631960995372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45960.631960995372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45960.631960995372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45960.631960995372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45960.631960995372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45960.631960995372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45960.631960995372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45960.631960995372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45960.631960995372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45960.631960995372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45960.631960995372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45960.631960995372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45960.631960995372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45960.631960995372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45960.631960995372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45960.631960995372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45960.631960995372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45960.631960995372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45960.631960995372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45960.631960995372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45960.631960995372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45960.631960995372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45960.631960995372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45960.631960995372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45960.631960995372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45960.631960995372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45960.631960995372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45960.631960995372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45960.631960995372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45960.631960995372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45960.631960995372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45960.631960995372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45960.631960995372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45960.631960995372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45960.631960995372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45960.631960995372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45960.631960995372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45960.631960995372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45960.631960995372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45960.631960995372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45960.631960995372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45960.631960995372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45960.631960995372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45960.631960995372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45960.631960995372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45960.631960995372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45960.631960995372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45960.631960995372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45960.631960995372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45960.631960995372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45960.631960995372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45960.631960995372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45960.631960995372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45960.631960995372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45960.631960995372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45960.631960995372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45960.631960995372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45960.631960995372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45960.631960995372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45960.631960995372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45960.631960995372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45960.631960995372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45960.631960995372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45960.631960995372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45960.631960995372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45960.631960995372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45960.631960995372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45960.631960995372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45960.631960995372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45960.631960995372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45960.631960995372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45960.631960995372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45960.631960995372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45960.631960995372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45960.631960995372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45960.631960995372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45960.631960995372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45960.631960995372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45960.631960995372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45960.631960995372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45960.631960995372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45960.631960995372</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45960.631960995372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45960.631960995372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45960.631960995372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45960.631960995372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45960.631960995372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45960.631960995372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45960.631960995372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45960.631960995372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45960.631960995372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45960.631960995372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45960.631960995372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45960.631960995372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45960.631960995372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45960.631960995372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45960.631960995372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45960.631960995372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45960.631960995372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45960.631960995372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45960.631960995372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45960.631960995372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45960.631960995372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45960.631960995372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45960.631960995372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45960.631960995372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45960.631960995372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45960.631960995372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45960.631960995372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45960.631960995372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45960.631960995372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45960.631960995372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45960.631960995372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45960.631960995372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45960.631960995372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45960.631960995372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45960.631960995372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45960.631960995372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45960.631960995372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45960.631960995372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45960.631960995372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45960.631960995372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45960.631960995372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45960.631960995372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45960.631960995372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45960.631960995372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45960.631960995372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45960.631960995372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45960.631960995372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45960.631960995372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45960.631960995372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45960.631960995372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45960.631960995372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45960.631960995372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45960.631960995372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45960.631960995372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45960.631960995372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45960.631960995372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45960.631960995372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45960.631960995372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45960.631960995372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45960.631960995372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45960.631960995372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45960.631960995372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45960.631960995372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45960.631960995372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45960.631960995372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45960.631960995372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45960.631960995372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45960.631960995372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45960.631960995372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45960.631960995372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45960.631960995372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45960.631960995372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45960.631960995372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45960.631960995372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45960.631960995372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45960.631960995372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45960.631960995372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45960.631960995372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45960.631960995372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45960.631960995372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45960.631960995372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45960.631960995372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45960.631960995372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45960.631960995372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45960.631960995372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45960.631960995372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45960.631960995372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45960.631960995372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45960.631960995372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45960.631960995372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45960.631960995372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45960.631960995372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45960.631960995372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45960.631960995372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45960.631960995372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45960.631960995372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45960.631960995372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45960.631960995372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45960.631960995372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45960.631960995372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45960.631960995372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45960.631960995372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45960.631960995372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45960.631960995372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45960.631960995372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45960.631960995372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45960.631960995372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45960.631960995372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45960.631960995372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45960.631960995372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45960.631960995372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45960.631960995372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45960.631960995372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45960.631960995372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45960.631960995372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45960.631960995372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45960.631960995372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45960.631960995372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45960.631960995372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45960.631960995372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45960.631960995372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45960.631960995372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45960.631960995372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45960.631960995372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45960.631960995372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45960.631960995372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45960.631960995372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45960.631960995372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45960.631960995372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45960.631960995372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45960.631960995372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45960.631960995372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45960.631960995372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45960.631960995372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45960.631960995372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45960.631960995372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45960.631960995372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45960.631960995372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45960.631960995372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45960.631960995372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45960.631960995372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45960.631960995372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45960.631960995372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45960.631960995372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45960.631960995372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45960.631960995372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45960.631960995372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45960.631960995372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45960.631960995372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45960.631960995372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45960.631960995372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45960.631960995372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45960.631960995372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45960.631960995372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45960.631960995372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45960.631960995372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45960.631960995372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45960.631960995372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45960.631960995372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45960.631960995372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45960.631960995372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45960.631960995372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45960.631960995372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45960.631960995372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45960.631960995372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45960.631960995372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45960.631960995372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45960.631960995372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45960.631960995372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45960.631960995372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45960.631960995372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45960.631960995372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45960.631960995372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45960.631960995372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45960.631960995372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45960.631960995372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45960.631960995372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45960.631960995372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45960.631960995372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45960.631960995372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45960.631960995372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45960.631960995372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45960.631960995372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45960.631960995372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45960.631960995372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45960.631960995372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45960.631960995372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45960.631960995372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45960.631960995372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45960.631960995372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45960.631960995372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45960.631960995372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45960.631960995372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45960.631960995372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45960.631960995372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45960.631960995372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45960.631960995372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45960.631960995372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45960.631960995372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45960.631960995372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45960.631960995372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45960.631960995372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45960.631960995372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45960.631960995372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45960.631960995372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45960.631960995372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45960.631960995372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45960.631960995372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45960.631960995372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45960.631960995372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45960.631960995372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45960.631960995372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45960.631960995372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45960.631960995372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45960.631960995372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45960.631960995372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45960.631960995372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45960.631960995372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45960.631960995372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45960.631960995372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45960.631960995372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45960.631960995372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45960.631960995372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45960.631960995372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45960.631960995372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45960.631960995372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45960.631960995372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45960.631960995372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45960.631960995372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45960.631960995372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45960.631960995372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45960.631960995372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45960.631960995372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45960.631960995372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45960.631960995372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45960.631960995372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45960.631960995372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45960.631960995372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45960.631960995372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45960.631960995372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45960.631960995372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45960.631960995372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45960.631960995372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45960.631960995372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45960.631960995372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45960.631960995372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45960.631960995372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45960.631960995372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45960.631960995372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45960.631960995372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45960.631960995372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45960.631960995372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45960.631960995372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45960.631960995372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45960.631960995372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45960.631960995372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45960.631960995372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45960.631960995372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45960.631960995372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45960.631960995372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45960.631960995372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45960.631960995372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45960.631960995372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45960.631960995372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45960.631960995372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45960.631960995372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45960.631960995372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45960.631960995372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45960.631960995372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45960.631960995372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45960.631960995372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45960.631960995372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45960.631960995372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45960.631960995372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45960.631960995372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45960.631960995372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45960.631960995372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45960.631960995372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45960.631960995372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45960.631960995372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45960.631960995372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45960.631960995372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45960.631960995372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45960.631960995372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45960.631960995372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45960.631960995372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45960.631960995372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45960.631960995372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45960.631960995372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45960.631960995372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45960.631960995372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45960.631960995372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45960.631960995372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45960.631960995372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45960.631960995372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45960.631960995372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45960.631960995372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45960.631960995372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45960.631960995372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45960.631960995372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45960.631960995372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45960.631960995372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45960.631960995372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45960.631960995372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45960.631960995372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45960.631960995372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45960.631960995372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45960.631960995372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45960.631960995372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45960.631960995372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45960.631960995372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45960.631960995372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45960.631960995372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45960.631960995372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45960.631960995372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45960.631960995372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45960.631960995372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45960.631960995372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45960.631960995372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45960.631960995372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45960.631960995372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45960.631960995372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45960.631960995372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45960.631960995372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45960.631960995372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45960.631960995372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45960.631960995372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45960.631960995372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45960.631960995372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45960.631960995372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45960.631960995372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45960.631960995372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45960.631960995372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45960.631960995372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45960.631960995372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45960.631960995372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45960.631960995372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45960.631960995372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45960.631960995372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45960.631960995372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45960.631960995372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45960.631960995372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45960.631960995372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45960.631960995372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45960.631960995372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45960.631960995372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45960.631960995372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45960.631960995372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45960.631960995372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45960.631960995372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45960.631960995372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45960.631960995372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45960.631960995372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45960.631960995372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45960.631960995372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45960.631960995372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45960.631960995372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45960.631960995372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45960.631960995372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45960.631960995372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45960.631960995372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45960.631960995372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45960.631960995372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45960.631960995372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45960.631960995372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45960.631960995372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45960.631960995372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45960.631960995372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45960.631960995372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45960.631960995372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45960.631960995372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45960.631960995372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45960.631960995372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45960.631960995372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45960.631960995372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45960.631960995372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45960.631960995372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45960.631960995372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45960.631960995372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45960.631960995372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45960.631960995372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45960.631960995372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45960.631960995372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45960.631960995372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45960.631960995372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45960.631960995372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45960.631960995372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45960.631960995372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45960.631960995372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45960.631960995372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45960.631960995372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45960.631960995372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45960.631960995372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45960.631960995372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45960.631960995372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45960.631960995372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45960.631960995372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45960.631960995372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45960.631960995372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45960.631960995372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45960.631960995372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45960.631960995372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45960.631960995372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45960.631960995372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45960.631960995372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45960.631960995372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45960.631960995372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45960.631960995372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45960.631960995372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45960.631960995372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45960.631960995372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45960.631960995372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45960.631960995372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45960.631960995372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45960.631960995372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45960.631960995372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45960.631960995372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45960.631960995372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45960.631960995372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45960.631960995372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45960.631960995372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45960.631960995372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45960.631960995372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45960.631960995372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45960.631960995372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45960.631960995372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45960.631960995372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45960.631960995372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45960.631960995372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45960.631960995372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45960.631960995372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45960.631960995372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45960.631960995372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45960.631960995372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45960.631960995372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45960.631960995372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45960.631960995372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45960.631960995372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45960.631960995372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45960.631960995372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45960.631960995372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45960.631960995372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45960.631960995372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45960.631960995372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45960.631960995372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45960.631960995372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45960.631960995372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45960.631960995372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45960.631960995372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45960.631960995372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45960.631960995372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45960.631960995372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45960.631960995372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45960.631960995372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45960.631960995372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45960.631960995372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45960.631960995372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45960.631960995372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45960.631960995372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45960.631960995372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45960.631960995372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45960.631960995372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45960.631960995372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45960.631960995372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45960.631960995372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45960.631960995372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45960.631960995372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45960.631960995372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45960.631960995372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45960.631960995372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45960.631960995372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45960.631960995372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45960.631960995372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45960.631960995372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45960.631960995372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45960.631960995372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45960.631960995372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45960.631960995372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45960.631960995372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45960.631960995372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45960.631960995372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45960.631960995372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45960.631960995372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45960.631960995372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45960.631960995372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45960.631960995372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45960.631960995372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45960.631960995372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45960.631960995372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45960.631960995372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45960.631960995372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45960.631960995372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45960.631960995372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45960.631960995372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45960.631960995372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45960.631960995372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45960.631960995372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45960.631960995372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45960.631960995372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45960.631960995372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45960.631960995372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45960.631960995372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45960.631960995372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45960.631960995372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45960.631960995372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45960.631960995372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45960.631960995372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45960.631960995372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45960.631960995372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45960.631960995372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45960.631960995372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45960.631960995372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45960.631960995372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45960.631960995372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45960.631960995372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45960.631960995372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45960.631960995372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45960.631960995372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45960.631960995372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45960.631960995372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45960.631960995372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45960.631960995372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45960.631960995372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45960.631960995372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45960.631960995372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45960.631960995372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45960.631960995372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45960.631960995372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45960.631960995372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45960.631960995372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45960.631960995372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45960.631960995372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45960.631960995372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45960.631960995372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45960.631960995372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45960.631960995372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45960.631960995372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45960.631960995372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45960.631960995372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45960.631960995372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45960.631960995372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45960.631960995372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45960.631960995372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45960.631960995372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45960.631960995372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45960.631960995372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45960.631960995372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45960.631960995372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45960.631960995372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45960.631960995372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45960.631960995372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45960.631960995372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45960.631960995372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45960.631960995372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45960.631960995372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45960.631960995372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45960.631960995372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45960.631960995372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45960.631960995372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45960.631960995372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45960.631960995372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45960.631960995372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45960.631960995372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45960.631960995372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45960.631960995372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45960.631960995372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45960.631960995372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45960.631960995372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45960.631960995372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45960.631960995372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45960.631960995372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45960.631960995372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45960.631960995372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45960.631960995372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45960.631960995372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45960.631960995372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45960.631960995372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45960.631960995372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45960.631960995372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45960.631960995372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45960.631960995372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45960.631960995372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45960.631960995372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45960.631960995372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45960.631960995372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45960.631960995372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45960.631960995372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45960.631960995372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45960.631960995372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45960.631960995372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45960.631960995372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45960.631960995372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45960.631960995372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45960.631960995372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45960.631960995372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45960.631960995372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45960.631960995372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45960.631960995372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45960.631960995372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45960.631960995372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45960.631960995372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45960.631960995372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45960.631960995372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45960.631960995372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45960.631960995372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45960.631960995372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45960.631960995372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45960.631960995372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45960.631960995372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45960.631960995372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45960.631960995372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45960.631960995372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45960.631960995372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45960.631960995372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45960.631960995372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45960.631960995372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45960.631960995372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45960.631960995372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45960.631960995372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45960.631960995372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45960.631960995372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45960.631960995372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45960.631960995372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45960.631960995372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45960.631960995372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45960.631960995372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45960.631960995372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45960.631960995372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45960.631960995372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45960.631960995372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45960.631960995372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45960.631960995372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45960.631960995372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45960.631960995372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45960.631960995372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45960.631960995372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45960.631960995372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45960.631960995372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45960.631960995372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45960.631960995372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45960.631960995372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45960.631960995372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45960.631960995372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45960.631960995372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45960.631960995372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45960.631960995372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45960.631960995372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45960.631960995372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45960.631960995372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45960.631960995372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45960.631960995372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45960.631960995372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45960.631960995372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45960.631960995372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45960.631960995372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45960.631960995372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45960.631960995372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45960.631960995372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45960.631960995372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45960.631960995372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45960.631960995372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45960.631960995372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45960.631960995372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45960.631960995372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45960.631960995372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45960.631960995372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45960.631960995372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45960.631960995372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45960.631960995372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45960.631960995372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45960.631960995372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45960.631960995372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45960.631960995372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45960.631960995372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45960.631960995372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45960.631960995372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45960.631960995372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45960.631960995372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45960.631960995372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45960.631960995372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45960.631960995372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45960.631960995372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45960.631960995372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45960.631960995372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45960.631960995372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45960.631960995372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45960.631960995372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45960.631960995372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45960.631960995372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45960.631960995372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45960.631960995372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45960.631960995372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45960.631960995372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45960.631960995372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45960.631960995372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45960.631960995372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45960.631960995372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45960.631960995372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45960.631960995372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45960.631960995372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45960.631960995372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45960.631960995372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45960.631960995372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45960.631960995372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45960.631960995372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45960.631960995372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45960.631960995372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45960.631960995372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45960.631960995372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45960.631960995372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45960.631960995372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45960.631960995372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45960.631960995372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45960.631960995372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45960.631960995372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45960.631960995372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45960.631960995372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45960.631960995372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45960.631960995372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45960.631960995372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45960.631960995372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45960.631960995372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45960.631960995372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45960.631960995372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45960.631960995372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45960.631960995372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45960.631960995372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45960.631960995372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45960.631960995372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45960.631960995372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45960.631960995372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45960.631960995372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45960.631960995372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45960.631960995372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45960.631960995372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45960.631960995372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45960.631960995372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45960.631960995372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45960.631960995372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45960.631960995372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45960.631960995372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45960.631960995372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45960.631960995372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45960.631960995372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45960.631960995372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45960.631960995372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45960.631960995372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45960.631960995372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45960.631960995372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45960.631960995372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45960.631960995372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45960.631960995372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45960.631960995372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45960.631960995372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45960.631960995372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45960.631960995372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45960.631960995372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45960.631960995372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45960.631960995372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45960.631960995372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45960.631960995372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45960.631960995372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45960.631960995372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45960.631960995372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45960.631960995372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45960.631960995372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45960.631960995372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45960.631960995372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45960.631960995372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45960.631960995372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45960.631960995372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45960.631960995372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45960.631960995372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45960.631960995372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45960.631960995372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45960.631960995372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45960.631960995372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45960.631960995372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45960.631960995372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45960.631960995372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45960.631960995372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45960.631960995372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45960.631960995372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45960.631960995372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45960.631960995372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45960.631960995372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45960.631960995372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45960.631960995372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45960.631960995372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45960.631960995372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45960.631960995372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45960.631960995372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45960.631960995372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45960.631960995372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45960.631960995372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45960.631960995372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45960.631960995372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45960.631960995372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45960.631960995372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45960.631960995372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45960.631960995372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45960.631960995372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45960.631960995372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45960.631960995372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45960.631960995372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45960.631960995372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45960.631960995372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45960.631960995372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45960.631960995372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45960.631960995372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45960.631960995372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45960.631960995372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45960.631960995372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45960.631960995372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45960.631960995372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45960.631960995372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45960.631960995372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45960.631960995372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45960.631960995372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45960.631960995372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45960.631960995372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45960.631960995372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45960.631960995372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45960.631960995372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45960.631960995372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45960.631960995372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45960.631960995372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45960.631960995372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45960.631960995372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45960.631960995372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45960.631960995372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45960.631960995372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45960.631960995372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45960.631960995372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45960.631960995372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45960.631960995372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45960.631960995372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45960.631960995372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45960.631960995372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45960.631960995372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45960.631960995372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45960.631960995372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45960.631960995372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45960.631960995372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45960.631960995372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45960.631960995372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45960.631960995372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45960.631960995372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45960.631960995372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45960.631960995372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45960.631960995372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45960.631960995372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45960.631960995372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45960.631960995372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45960.631960995372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45960.631960995372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45960.631960995372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45960.631960995372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45960.631960995372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45960.631960995372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45960.631960995372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45960.631960995372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45960.631960995372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45960.631960995372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45960.631960995372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45960.631960995372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45960.631960995372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45960.631960995372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45960.631960995372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45960.631960995372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45960.631960995372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45960.631960995372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45960.631960995372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45960.631960995372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45960.631960995372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45960.631960995372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45960.631960995372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45960.631960995372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45960.631960995372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45960.631960995372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45960.631960995372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45960.631960995372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45960.631960995372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45960.631960995372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45960.631960995372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45960.631960995372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45960.631960995372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45960.631960995372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45960.631960995372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45960.631960995372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45960.631960995372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45960.631960995372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45960.631960995372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45960.631960995372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45960.631960995372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45960.631960995372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45960.631960995372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45960.631960995372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45960.631960995372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45960.631960995372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45960.631960995372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45960.631960995372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45960.631960995372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45960.631960995372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45960.631960995372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45960.631960995372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45960.631960995372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45960.631960995372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45960.631960995372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45960.631960995372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45960.631960995372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45960.631960995372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45960.631960995372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45960.631960995372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45960.631960995372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45960.631960995372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45960.631960995372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45960.631960995372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45960.631960995372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45960.631960995372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45960.631960995372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45960.631960995372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45960.631960995372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45960.631960995372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45960.631960995372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45960.631960995372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45960.631960995372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45960.631960995372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45960.631960995372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45960.631960995372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45960.631960995372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45960.631960995372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45960.631960995372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45960.631960995372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45960.631960995372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45960.631960995372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45960.631960995372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45960.631960995372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45960.631960995372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45960.631960995372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45960.631960995372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45960.631960995372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45960.631960995372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45960.631960995372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45960.631960995372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45960.631960995372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45960.631960995372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45960.631960995372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45960.631960995372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45960.631960995372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45960.631960995372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45960.631960995372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45960.631960995372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45960.631960995372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45960.631960995372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45960.631960995372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45960.631960995372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45960.631960995372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45960.631960995372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45960.631960995372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45960.631960995372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45960.631960995372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45960.631960995372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45960.631960995372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45960.631960995372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45960.631960995372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45960.631960995372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45960.631960995372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45960.631960995372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45960.631960995372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45960.631960995372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45960.631960995372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45960.631960995372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45960.631960995372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45960.631960995372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45960.631960995372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45960.631960995372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45960.631960995372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45960.631960995372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45960.631960995372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45960.631960995372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45960.631960995372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45960.631960995372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45960.631960995372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45960.631960995372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45960.631960995372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45960.631960995372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45960.631960995372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45960.631960995372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45960.631960995372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45960.631960995372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45960.631960995372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45960.631960995372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45960.631960995372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45960.631960995372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45960.631960995372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45960.631960995372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45960.631960995372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45960.631960995372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45960.631960995372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45960.631960995372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45960.631960995372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45960.631960995372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45960.631960995372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45960.631960995372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45960.631960995372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45960.631960995372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45960.631960995372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45960.631960995372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45960.631960995372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45960.631960995372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45960.631960995372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45960.631960995372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45960.631960995372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45960.631960995372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45960.631960995372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45960.631960995372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45960.631960995372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45960.631960995372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45960.631960995372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45960.631960995372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45960.631960995372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45960.631960995372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45960.631960995372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45960.631960995372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45960.631960995372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45960.631960995372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45960.631960995372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45960.631960995372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45960.631960995372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45960.631960995372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45960.631960995372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45960.631960995372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45960.631960995372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45960.631960995372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45960.631960995372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45960.631960995372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45960.631960995372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45960.631960995372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45960.631960995372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45960.631960995372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45960.631960995372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45960.631960995372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45960.631960995372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45960.631960995372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45960.631960995372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45960.631960995372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45960.631960995372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45960.631960995372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45960.631960995372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45960.631960995372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45960.631960995372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45960.631960995372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45960.631960995372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45960.631960995372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45960.631960995372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45960.631960995372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45960.631960995372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45960.631960995372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45960.631960995372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45960.631960995372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45960.631960995372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45960.631960995372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45960.631960995372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45960.631960995372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45960.631960995372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45960.631960995372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45960.631960995372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45960.631960995372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45960.631960995372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45960.631960995372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45960.631960995372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45960.631960995372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45960.631960995372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45960.631960995372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45960.631960995372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45960.631960995372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45960.631960995372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45960.631960995372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45960.631960995372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45960.631960995372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45960.631960995372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45960.631960995372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45960.631960995372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45960.631960995372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45960.631960995372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45960.631960995372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45960.631960995372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45960.631960995372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45960.631960995372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45960.631960995372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45960.631960995372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45960.631960995372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0"/>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257.15124340277544</v>
      </c>
      <c r="H2" s="99">
        <v>45703.474768518521</v>
      </c>
      <c r="I2" s="99" t="str">
        <f>IFERROR(VLOOKUP(D2,DB!A:F,6,0),"")</f>
        <v>SCECO</v>
      </c>
      <c r="J2" s="99" t="str">
        <f>IFERROR(VLOOKUP(D2,DB!A:G,7,0),"")</f>
        <v>Dead</v>
      </c>
      <c r="K2" s="101" t="s">
        <v>39114</v>
      </c>
      <c r="L2" s="94" t="str">
        <f>IFERROR(VLOOKUP(D2,DB!A:I,9,0),"")</f>
        <v>Latis</v>
      </c>
    </row>
    <row r="3" spans="1:16" ht="29.25" customHeight="1">
      <c r="A3" s="119" t="s">
        <v>39115</v>
      </c>
      <c r="B3" s="119" t="str">
        <f>IFERROR(VLOOKUP(D3,DB!A:K,11,0),"")</f>
        <v>R4</v>
      </c>
      <c r="C3" s="120">
        <v>1</v>
      </c>
      <c r="D3" s="121" t="s">
        <v>35072</v>
      </c>
      <c r="E3" s="98" t="s">
        <v>39021</v>
      </c>
      <c r="F3" s="123">
        <v>45960.396087962959</v>
      </c>
      <c r="G3" s="124">
        <f ca="1">IFERROR(NOW()-F3,"")</f>
        <v>0.2358730324122007</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45960.631960995372</v>
      </c>
      <c r="H4" s="123">
        <v>45960.387592592589</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121"/>
      <c r="E5" s="98"/>
      <c r="F5" s="123"/>
      <c r="G5" s="124">
        <f ca="1">IFERROR(NOW()-F5,"")</f>
        <v>45960.631960995372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45960.631960995372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45960.631960995372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45960.631960995372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45960.631960995372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45960.631960995372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45960.631960995372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45960.631960995372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45960.631960995372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45960.631960995372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45960.631960995372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45960.631960995372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45960.631960995372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45960.631960995372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c r="F19" s="123"/>
      <c r="G19" s="124">
        <f ca="1">IFERROR(NOW()-F19,"")</f>
        <v>45960.631960995372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45960.631960995372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45960.631960995372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45960.631960995372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45960.631960995372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45960.631960995372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45960.631960995372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45960.631960995372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45960.631960995372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45960.631960995372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45960.631960995372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45960.631960995372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45960.631960995372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45960.631960995372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45960.631960995372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45960.631960995372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45960.631960995372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45960.631960995372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45960.631960995372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45960.631960995372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45960.631960995372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45960.631960995372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45960.631960995372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45960.631960995372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45960.631960995372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45960.631960995372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45960.631960995372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45960.631960995372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45960.631960995372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45960.631960995372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45960.631960995372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45960.631960995372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45960.631960995372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45960.631960995372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45960.631960995372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45960.631960995372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45960.631960995372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45960.631960995372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45960.631960995372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45960.631960995372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45960.631960995372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45960.631960995372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45960.631960995372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45960.631960995372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45960.631960995372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45960.631960995372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45960.631960995372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45960.631960995372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45960.631960995372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45960.631960995372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45960.631960995372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45960.631960995372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45960.631960995372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45960.631960995372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45960.631960995372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45960.631960995372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45960.631960995372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45960.631960995372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45960.631960995372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45960.631960995372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45960.631960995372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45960.631960995372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45960.631960995372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45960.631960995372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45960.631960995372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45960.631960995372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45960.631960995372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45960.631960995372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45960.631960995372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45960.631960995372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45960.631960995372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45960.631960995372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45960.631960995372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45960.631960995372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45960.631960995372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45960.631960995372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45960.631960995372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45960.631960995372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45960.631960995372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45960.631960995372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45960.631960995372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45960.631960995372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45960.631960995372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45960.631960995372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45960.631960995372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45960.631960995372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45960.631960995372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45960.631960995372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45960.631960995372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45960.631960995372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45960.631960995372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45960.631960995372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45960.631960995372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45960.631960995372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45960.631960995372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45960.631960995372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45960.631960995372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45960.631960995372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45960.631960995372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45960.631960995372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45960.631960995372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45960.631960995372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45960.631960995372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45960.631960995372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45960.631960995372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45960.631960995372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45960.631960995372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45960.631960995372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45960.631960995372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45960.631960995372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45960.631960995372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45960.631960995372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45960.631960995372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45960.631960995372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45960.631960995372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45960.631960995372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45960.631960995372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45960.631960995372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45960.631960995372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45960.631960995372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45960.631960995372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45960.631960995372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45960.631960995372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45960.631960995372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45960.631960995372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45960.631960995372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45960.631960995372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45960.631960995372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45960.631960995372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45960.631960995372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45960.631960995372</v>
      </c>
      <c r="H149" s="123"/>
      <c r="I149" s="119" t="str">
        <f>IFERROR(VLOOKUP(D149,DB!A:F,6,0),"")</f>
        <v/>
      </c>
      <c r="J149" s="119" t="str">
        <f>IFERROR(VLOOKUP(D149,DB!A:G,7,0),"")</f>
        <v/>
      </c>
      <c r="K149" s="125"/>
      <c r="L149" s="121" t="str">
        <f>IFERROR(VLOOKUP(D149,DB!A:I,9,0),"")</f>
        <v/>
      </c>
    </row>
    <row r="150" spans="1:12" ht="15" customHeight="1">
      <c r="A150" s="126"/>
      <c r="B150" s="126" t="str">
        <f>IFERROR(VLOOKUP(D150,DB!A:K,11,0),"")</f>
        <v/>
      </c>
      <c r="C150" s="127"/>
      <c r="D150" s="128"/>
      <c r="E150" s="129"/>
      <c r="F150" s="130"/>
      <c r="G150" s="131">
        <f ca="1">IFERROR(NOW()-F150,"")</f>
        <v>45960.631960995372</v>
      </c>
      <c r="H150" s="130"/>
      <c r="I150" s="126" t="str">
        <f>IFERROR(VLOOKUP(D150,DB!A:F,6,0),"")</f>
        <v/>
      </c>
      <c r="J150" s="126" t="str">
        <f>IFERROR(VLOOKUP(D150,DB!A:G,7,0),"")</f>
        <v/>
      </c>
      <c r="K150" s="132"/>
      <c r="L150" s="128" t="str">
        <f>IFERROR(VLOOKUP(D150,DB!A:I,9,0),"")</f>
        <v/>
      </c>
    </row>
  </sheetData>
  <dataValidations count="2">
    <dataValidation allowBlank="1" showInputMessage="1" showErrorMessage="1" sqref="E1" xr:uid="{A4F81451-56CC-4543-9497-104C4E44EE4B}"/>
    <dataValidation type="list" allowBlank="1" showInputMessage="1" showErrorMessage="1" sqref="E20:E40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68.799900810183317</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34.443083680554992</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11.970849884259223</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2</v>
      </c>
      <c r="D5" s="152" t="s">
        <v>33013</v>
      </c>
      <c r="E5" s="152" t="s">
        <v>39021</v>
      </c>
      <c r="F5" s="153">
        <v>45960.597094907411</v>
      </c>
      <c r="G5" s="154">
        <f ca="1">IFERROR(NOW()-F5,"")</f>
        <v>3.4866087960836012E-2</v>
      </c>
      <c r="H5" s="153">
        <v>45960.59138888889</v>
      </c>
      <c r="I5" s="152" t="str">
        <f>IFERROR(VLOOKUP(D5,DB!A:F,6,0),"")</f>
        <v>Generator-SG</v>
      </c>
      <c r="J5" s="152" t="str">
        <f>IFERROR(VLOOKUP(D5,DB!A:G,7,0),"")</f>
        <v>Vandalized</v>
      </c>
      <c r="K5" s="152" t="s">
        <v>39126</v>
      </c>
      <c r="L5" s="152" t="str">
        <f>IFERROR(VLOOKUP(D5,DB!A:I,9,0),"")</f>
        <v>Latis</v>
      </c>
    </row>
    <row r="6" spans="1:13" ht="15">
      <c r="A6" s="152"/>
      <c r="B6" s="152" t="str">
        <f>IFERROR(VLOOKUP(D6,DB!A:K,11,0),"")</f>
        <v/>
      </c>
      <c r="C6" s="152"/>
      <c r="D6"/>
      <c r="E6" s="152"/>
      <c r="F6" s="153"/>
      <c r="G6" s="154">
        <f ca="1">IFERROR(NOW()-F6,"")</f>
        <v>45960.631960995372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45960.631960995372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45960.631960995372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45960.631960995372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45960.631960995372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45960.631960995372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45960.631960995372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45960.631960995372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45960.631960995372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45960.631960995372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45960.631960995372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45960.631960995372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45960.631960995372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45960.631960995372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45960.631960995372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45960.631960995372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45960.631960995372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45960.631960995372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45960.631960995372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45960.631960995372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45960.631960995372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45960.631960995372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45960.631960995372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45960.631960995372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45960.631960995372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45960.631960995372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45960.631960995372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45960.631960995372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45960.631960995372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45960.631960995372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45960.631960995372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45960.631960995372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45960.631960995372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45960.631960995372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45960.631960995372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45960.631960995372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45960.631960995372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45960.631960995372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45960.631960995372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45960.631960995372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45960.631960995372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45960.631960995372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45960.631960995372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45960.631960995372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45960.631960995372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45960.631960995372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45960.631960995372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45960.631960995372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45960.631960995372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45960.631960995372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45960.631960995372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45960.631960995372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45960.631960995372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45960.631960995372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45960.631960995372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45960.631960995372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45960.631960995372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45960.631960995372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45960.631960995372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45960.631960995372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45960.631960995372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45960.631960995372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45960.631960995372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45960.631960995372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45960.631960995372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45960.631960995372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45960.631960995372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45960.631960995372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45960.631960995372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45960.631960995372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45960.631960995372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45960.631960995372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45960.631960995372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45960.631960995372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45960.631960995372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45960.631960995372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45960.631960995372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45960.631960995372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45960.631960995372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45960.631960995372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45960.631960995372</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45960.631960995372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45960.631960995372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45960.631960995372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45960.631960995372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45960.631960995372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45960.631960995372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45960.631960995372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45960.631960995372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45960.631960995372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45960.631960995372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45960.631960995372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45960.631960995372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45960.631960995372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45960.631960995372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45960.631960995372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45960.631960995372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45960.631960995372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45960.631960995372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45960.631960995372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45960.631960995372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45960.631960995372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45960.631960995372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45960.631960995372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45960.631960995372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45960.631960995372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45960.631960995372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45960.631960995372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45960.631960995372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45960.631960995372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45960.631960995372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45960.631960995372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45960.631960995372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45960.631960995372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45960.631960995372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45960.631960995372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45960.631960995372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45960.631960995372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45960.631960995372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45960.631960995372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45960.631960995372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45960.631960995372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45960.631960995372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45960.631960995372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45960.631960995372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45960.631960995372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45960.631960995372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45960.631960995372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45960.631960995372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45960.631960995372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45960.631960995372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45960.631960995372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45960.631960995372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45960.631960995372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45960.631960995372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45960.631960995372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45960.631960995372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45960.631960995372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45960.631960995372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45960.631960995372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45960.631960995372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45960.631960995372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45960.631960995372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45960.631960995372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45960.631960995372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45960.631960995372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45960.631960995372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45960.631960995372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45960.631960995372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45960.631960995372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45960.631960995372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45960.631960995372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45960.631960995372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45960.631960995372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45960.631960995372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45960.631960995372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45960.631960995372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45960.631960995372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45960.631960995372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45960.631960995372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45960.631960995372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45960.631960995372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45960.631960995372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45960.631960995372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45960.631960995372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45960.631960995372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45960.631960995372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45960.631960995372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45960.631960995372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45960.631960995372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45960.631960995372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45960.631960995372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45960.631960995372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45960.631960995372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45960.631960995372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45960.631960995372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45960.631960995372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45960.631960995372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45960.631960995372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45960.631960995372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45960.631960995372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45960.631960995372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45960.631960995372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45960.631960995372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45960.631960995372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45960.631960995372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45960.631960995372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45960.631960995372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45960.631960995372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45960.631960995372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45960.631960995372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45960.631960995372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45960.631960995372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45960.631960995372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45960.631960995372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45960.631960995372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45960.631960995372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45960.631960995372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45960.631960995372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45960.631960995372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45960.631960995372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45960.631960995372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45960.631960995372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45960.631960995372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45960.631960995372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45960.631960995372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45960.631960995372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45960.631960995372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45960.631960995372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45960.631960995372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45960.631960995372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45960.631960995372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45960.631960995372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45960.631960995372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45960.631960995372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45960.631960995372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45960.631960995372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45960.631960995372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45960.631960995372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45960.631960995372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45960.631960995372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45960.631960995372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45960.631960995372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45960.631960995372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45960.631960995372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45960.631960995372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45960.631960995372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45960.631960995372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45960.631960995372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45960.631960995372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45960.631960995372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45960.631960995372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45960.631960995372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45960.631960995372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45960.631960995372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45960.631960995372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45960.631960995372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45960.631960995372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45960.631960995372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45960.631960995372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45960.631960995372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45960.631960995372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45960.631960995372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45960.631960995372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45960.631960995372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45960.631960995372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45960.631960995372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45960.631960995372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45960.631960995372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45960.631960995372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45960.631960995372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45960.631960995372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45960.631960995372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45960.631960995372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45960.631960995372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45960.631960995372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45960.631960995372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45960.631960995372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45960.631960995372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45960.631960995372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45960.631960995372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45960.631960995372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45960.631960995372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45960.631960995372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45960.631960995372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45960.631960995372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45960.631960995372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45960.631960995372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45960.631960995372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45960.631960995372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45960.631960995372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45960.631960995372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45960.631960995372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45960.631960995372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45960.631960995372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45960.631960995372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45960.631960995372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45960.631960995372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45960.631960995372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45960.631960995372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45960.631960995372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45960.631960995372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45960.631960995372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45960.631960995372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45960.631960995372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45960.631960995372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45960.631960995372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45960.631960995372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45960.631960995372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45960.631960995372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45960.631960995372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45960.631960995372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45960.631960995372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45960.631960995372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45960.631960995372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45960.631960995372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45960.631960995372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45960.631960995372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45960.631960995372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45960.631960995372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45960.631960995372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45960.631960995372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45960.631960995372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45960.631960995372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45960.631960995372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45960.631960995372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45960.631960995372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45960.631960995372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45960.631960995372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45960.631960995372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45960.631960995372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45960.631960995372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45960.631960995372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45960.631960995372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45960.631960995372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45960.631960995372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45960.631960995372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45960.631960995372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45960.631960995372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45960.631960995372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45960.631960995372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45960.631960995372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45960.631960995372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45960.631960995372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45960.631960995372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45960.631960995372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45960.631960995372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45960.631960995372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45960.631960995372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45960.631960995372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45960.631960995372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45960.631960995372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45960.631960995372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45960.631960995372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45960.631960995372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45960.631960995372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45960.631960995372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45960.631960995372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45960.631960995372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45960.631960995372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45960.631960995372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45960.631960995372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45960.631960995372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45960.631960995372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45960.631960995372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45960.631960995372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45960.631960995372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45960.631960995372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45960.631960995372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45960.631960995372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45960.631960995372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45960.631960995372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45960.631960995372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45960.631960995372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45960.631960995372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45960.631960995372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45960.631960995372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45960.631960995372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45960.631960995372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45960.631960995372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45960.631960995372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45960.631960995372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45960.631960995372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45960.631960995372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45960.631960995372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45960.631960995372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45960.631960995372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45960.631960995372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45960.631960995372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45960.631960995372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45960.631960995372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45960.631960995372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45960.631960995372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45960.631960995372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45960.631960995372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45960.631960995372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45960.631960995372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45960.631960995372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45960.631960995372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45960.631960995372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45960.631960995372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45960.631960995372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45960.631960995372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45960.631960995372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45960.631960995372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45960.631960995372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45960.631960995372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45960.631960995372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45960.631960995372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45960.631960995372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45960.631960995372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45960.631960995372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45960.631960995372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45960.631960995372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45960.631960995372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45960.631960995372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45960.631960995372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45960.631960995372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45960.631960995372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45960.631960995372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45960.631960995372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45960.631960995372</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45960.631960995372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45960.631960995372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45960.631960995372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45960.631960995372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45960.631960995372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45960.631960995372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45960.631960995372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45960.631960995372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45960.631960995372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45960.631960995372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45960.631960995372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45960.631960995372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45960.631960995372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45960.631960995372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45960.631960995372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45960.631960995372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45960.631960995372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45960.631960995372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45960.631960995372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45960.631960995372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45960.631960995372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45960.631960995372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45960.631960995372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45960.631960995372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45960.631960995372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45960.631960995372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45960.631960995372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45960.631960995372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45960.631960995372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45960.631960995372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45960.631960995372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45960.631960995372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45960.631960995372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45960.631960995372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45960.631960995372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45960.631960995372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45960.631960995372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45960.631960995372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45960.631960995372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45960.631960995372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45960.631960995372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45960.631960995372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45960.631960995372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45960.631960995372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45960.631960995372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45960.631960995372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45960.631960995372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45960.631960995372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45960.631960995372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45960.631960995372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45960.631960995372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45960.631960995372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45960.631960995372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45960.631960995372</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2025-10-30T12:11:44Z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