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293" documentId="13_ncr:1_{F6CB121F-512D-4AA6-A0C1-0FB36C537598}" xr6:coauthVersionLast="47" xr6:coauthVersionMax="47" xr10:uidLastSave="{E39C14DC-6075-4C1D-BC17-FA6B2F802B29}"/>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<sst xmlns="http://schemas.openxmlformats.org/spreadsheetml/2006/main" count="178588" uniqueCount="39079">
  <si>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</si>
  <si>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</si>
  <si>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</si>
  <si>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</si>
  <si>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</si>
  <si>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</si>
  <si>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</si>
  <si>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</si>
  <si>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</si>
  <si>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</si>
  <si>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</si>
  <si>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</si>
  <si>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</si>
  <si>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</si>
  <si>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</si>
  <si>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</si>
  <si>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</si>
  <si>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</si>
  <si>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</si>
  <si>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</si>
  <si>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</si>
  <si>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</si>
  <si>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</si>
  <si>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</si>
  <si>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</si>
  <si>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</si>
  <si>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</si>
  <si>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</si>
  <si>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</si>
  <si>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</si>
  <si>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</si>
  <si>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</si>
  <si>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</si>
  <si>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</si>
  <si>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</si>
  <si>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</si>
  <si>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</si>
  <si>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</si>
  <si>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</si>
  <si>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</si>
  <si>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</si>
  <si>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</si>
  <si>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</si>
  <si>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</si>
  <si>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</si>
  <si>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</si>
  <si>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</si>
  <si>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</si>
  <si>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</si>
  <si>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</si>
  <si>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</si>
  <si>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</si>
  <si>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</si>
  <si>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</si>
  <si>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</si>
  <si>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</si>
  <si>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</si>
  <si>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</si>
  <si>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</si>
  <si>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</si>
  <si>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</si>
  <si>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</si>
  <si>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</si>
  <si>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</si>
  <si>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</si>
  <si>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</si>
  <si>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</si>
  <si>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</si>
  <si>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</si>
  <si>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</si>
  <si>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</si>
  <si>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</si>
  <si>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</si>
  <si>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</si>
  <si>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</si>
  <si>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</si>
  <si>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</si>
  <si>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</si>
  <si>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</si>
  <si>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</si>
  <si>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</si>
  <si>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</si>
  <si>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</si>
  <si>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</si>
  <si>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</si>
  <si>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</si>
  <si>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</si>
  <si>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</si>
  <si>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</si>
  <si>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</si>
  <si>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</si>
  <si>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</si>
  <si>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</si>
  <si>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</si>
  <si>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</si>
  <si>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</si>
  <si>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</si>
  <si>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</si>
  <si>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</si>
  <si>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</si>
  <si>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</si>
  <si>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</si>
  <si>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</si>
  <si>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</si>
  <si>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</si>
  <si>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</si>
  <si>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</si>
  <si>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</si>
  <si>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</si>
  <si>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</si>
  <si>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</si>
  <si>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</si>
  <si>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</si>
  <si>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</si>
  <si>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</si>
  <si>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</si>
  <si>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</si>
  <si>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</si>
  <si>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</si>
  <si>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</si>
  <si>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</si>
  <si>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</si>
  <si>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</si>
  <si>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</si>
  <si>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</si>
  <si>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</si>
  <si>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</si>
  <si>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</si>
  <si>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</si>
  <si>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</si>
  <si>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</si>
  <si>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</si>
  <si>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</si>
  <si>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</si>
  <si>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</si>
  <si>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</si>
  <si>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</si>
  <si>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</si>
  <si>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</si>
  <si>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</si>
  <si>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</si>
  <si>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</si>
  <si>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</si>
  <si>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</si>
  <si>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</si>
  <si>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</si>
  <si>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</si>
  <si>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</si>
  <si>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</si>
  <si>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</si>
  <si>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</si>
  <si>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</si>
  <si>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</si>
  <si>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</si>
  <si>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</si>
  <si>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</si>
  <si>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</si>
  <si>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</si>
  <si>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</si>
  <si>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</si>
  <si>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</si>
  <si>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</si>
  <si>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</si>
  <si>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</si>
  <si>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</si>
  <si>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</si>
  <si>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</si>
  <si>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</si>
  <si>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</si>
  <si>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</si>
  <si>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</si>
  <si>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</si>
  <si>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</si>
  <si>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</si>
  <si>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</si>
  <si>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</si>
  <si>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</si>
  <si>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</si>
  <si>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</si>
  <si>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</si>
  <si>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</si>
  <si>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</si>
  <si>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</si>
  <si>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</si>
  <si>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</si>
  <si>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</si>
  <si>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</si>
  <si>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</si>
  <si>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</si>
  <si>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</si>
  <si>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</si>
  <si>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</si>
  <si>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</si>
  <si>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</si>
  <si>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</si>
  <si>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</si>
  <si>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</si>
  <si>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</si>
  <si>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</si>
  <si>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</si>
  <si>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</si>
  <si>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</si>
  <si>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</si>
  <si>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</si>
  <si>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</si>
  <si>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</si>
  <si>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</si>
  <si>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</si>
  <si>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</si>
  <si>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</si>
  <si>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</si>
  <si>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</si>
  <si>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</si>
  <si>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</si>
  <si>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</si>
  <si>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</si>
  <si>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</si>
  <si>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</si>
  <si>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</si>
  <si>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</si>
  <si>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</si>
  <si>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</si>
  <si>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</si>
  <si>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</si>
  <si>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</si>
  <si>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</si>
  <si>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</si>
  <si>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</si>
  <si>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</si>
  <si>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</si>
  <si>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</si>
  <si>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</si>
  <si>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</si>
  <si>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</si>
  <si>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</si>
  <si>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</si>
  <si>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</si>
  <si>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</si>
  <si>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</si>
  <si>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</si>
  <si>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</si>
  <si>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</si>
  <si>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</si>
  <si>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</si>
  <si>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</si>
  <si>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</si>
  <si>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</si>
  <si>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</si>
  <si>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</si>
  <si>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</si>
  <si>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</si>
  <si>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</si>
  <si>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</si>
  <si>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</si>
  <si>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</si>
  <si>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</si>
  <si>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</si>
  <si>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</si>
  <si>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</si>
  <si>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</si>
  <si>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</si>
  <si>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</si>
  <si>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</si>
  <si>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</si>
  <si>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</si>
  <si>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</si>
  <si>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</si>
  <si>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</si>
  <si>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</si>
  <si>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</si>
  <si>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</si>
  <si>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</si>
  <si>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</si>
  <si>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</si>
  <si>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</si>
  <si>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</si>
  <si>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</si>
  <si>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</si>
  <si>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</si>
  <si>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</si>
  <si>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</si>
  <si>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</si>
  <si>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</si>
  <si>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</si>
  <si>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</si>
  <si>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</si>
  <si>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</si>
  <si>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</si>
  <si>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</si>
  <si>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</si>
  <si>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</si>
  <si>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</si>
  <si>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</si>
  <si>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</si>
  <si>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</si>
  <si>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</si>
  <si>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</si>
  <si>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</si>
  <si>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</si>
  <si>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</si>
  <si>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</si>
  <si>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</si>
  <si>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</si>
  <si>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</si>
  <si>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</si>
  <si>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</si>
  <si>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</si>
  <si>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</si>
  <si>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</si>
  <si>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</si>
  <si>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</si>
  <si>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</si>
  <si>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</si>
  <si>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</si>
  <si>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</si>
  <si>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</si>
  <si>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</si>
  <si>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</si>
  <si>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</si>
  <si>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</si>
  <si>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</si>
  <si>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</si>
  <si>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</si>
  <si>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</si>
  <si>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</si>
  <si>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</si>
  <si>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</si>
  <si>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</si>
  <si>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</si>
  <si>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</si>
  <si>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</si>
  <si>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</si>
  <si>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</si>
  <si>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</si>
  <si>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</si>
  <si>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</si>
  <si>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</si>
  <si>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</si>
  <si>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</si>
  <si>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</si>
  <si>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</si>
  <si>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</si>
  <si>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</si>
  <si>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</si>
  <si>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</si>
  <si>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</si>
  <si>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</si>
  <si>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</si>
  <si>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</si>
  <si>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</si>
  <si>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</si>
  <si>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</si>
  <si>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</si>
  <si>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</si>
  <si>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</si>
  <si>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</si>
  <si>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</si>
  <si>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</si>
  <si>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</si>
  <si>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</si>
  <si>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</si>
  <si>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</si>
  <si>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</si>
  <si>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</si>
  <si>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</si>
  <si>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</si>
  <si>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</si>
  <si>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</si>
  <si>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</si>
  <si>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</si>
  <si>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</si>
  <si>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</si>
  <si>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</si>
  <si>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</si>
  <si>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</si>
  <si>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</si>
  <si>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</si>
  <si>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</si>
  <si>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</si>
  <si>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</si>
  <si>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</si>
  <si>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</si>
  <si>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</si>
  <si>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</si>
  <si>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</si>
  <si>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</si>
  <si>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</si>
  <si>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</si>
  <si>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</si>
  <si>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</si>
  <si>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</si>
  <si>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</si>
  <si>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</si>
  <si>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</si>
  <si>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</si>
  <si>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</si>
  <si>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</si>
  <si>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</si>
  <si>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</si>
  <si>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</si>
  <si>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</si>
  <si>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</si>
  <si>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</si>
  <si>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</si>
  <si>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</si>
  <si>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</si>
  <si>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</si>
  <si>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</si>
  <si>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</si>
  <si>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</si>
  <si>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</si>
  <si>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</si>
  <si>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</si>
  <si>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</si>
  <si>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</si>
  <si>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</si>
  <si>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</si>
  <si>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</si>
  <si>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</si>
  <si>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</si>
  <si>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</si>
  <si>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</si>
  <si>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</si>
  <si>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</si>
  <si>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</si>
  <si>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</si>
  <si>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</si>
  <si>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</si>
  <si>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</si>
  <si>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</si>
  <si>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</si>
  <si>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</si>
  <si>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</si>
  <si>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</si>
  <si>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</si>
  <si>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</si>
  <si>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</si>
  <si>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</si>
  <si>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</si>
  <si>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</si>
  <si>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</si>
  <si>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</si>
  <si>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</si>
  <si>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</si>
  <si>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</si>
  <si>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</si>
  <si>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</si>
  <si>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</si>
  <si>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</si>
  <si>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</si>
  <si>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</si>
  <si>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</si>
  <si>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</si>
  <si>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</si>
  <si>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</si>
  <si>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</si>
  <si>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</si>
  <si>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</si>
  <si>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</si>
  <si>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</si>
  <si>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</si>
  <si>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</si>
  <si>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</si>
  <si>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</si>
  <si>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</si>
  <si>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</si>
  <si>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</si>
  <si>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</si>
  <si>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</si>
  <si>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</si>
  <si>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</si>
  <si>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</si>
  <si>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</si>
  <si>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</si>
  <si>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</si>
  <si>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</si>
  <si>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</si>
  <si>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</si>
  <si>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</si>
  <si>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</si>
  <si>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</si>
  <si>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</si>
  <si>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</si>
  <si>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</si>
  <si>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</si>
  <si>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</si>
  <si>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</si>
  <si>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</si>
  <si>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</si>
  <si>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</si>
  <si>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</si>
  <si>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</si>
  <si>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</si>
  <si>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</si>
  <si>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</si>
  <si>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</si>
  <si>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</si>
  <si>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</si>
  <si>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</si>
  <si>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</si>
  <si>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</si>
  <si>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</si>
  <si>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</si>
  <si>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</si>
  <si>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</si>
  <si>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</si>
  <si>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</si>
  <si>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</si>
  <si>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</si>
  <si>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</si>
  <si>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</si>
  <si>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</si>
  <si>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</si>
  <si>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</si>
  <si>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</si>
  <si>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</si>
  <si>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</si>
  <si>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</si>
  <si>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</si>
  <si>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</si>
  <si>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</si>
  <si>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</si>
  <si>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</si>
  <si>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</si>
  <si>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</si>
  <si>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</si>
  <si>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</si>
  <si>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</si>
  <si>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</si>
  <si>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</si>
  <si>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</si>
  <si>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</si>
  <si>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</si>
  <si>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</si>
  <si>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</si>
  <si>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</si>
  <si>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</si>
  <si>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</si>
  <si>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</si>
  <si>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</si>
  <si>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</si>
  <si>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</si>
  <si>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</si>
  <si>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</si>
  <si>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</si>
  <si>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</si>
  <si>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</si>
  <si>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</si>
  <si>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</si>
  <si>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</si>
  <si>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</si>
  <si>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</si>
  <si>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</si>
  <si>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</si>
  <si>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</si>
  <si>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</si>
  <si>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</si>
  <si>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</si>
  <si>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</si>
  <si>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</si>
  <si>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</si>
  <si>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</si>
  <si>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</si>
  <si>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</si>
  <si>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</si>
  <si>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</si>
  <si>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</si>
  <si>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</si>
  <si>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</si>
  <si>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</si>
  <si>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</si>
  <si>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</si>
  <si>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</si>
  <si>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</si>
  <si>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</si>
  <si>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</si>
  <si>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</si>
  <si>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</si>
  <si>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</si>
  <si>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</si>
  <si>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</si>
  <si>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</si>
  <si>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</si>
  <si>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</si>
  <si>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</si>
  <si>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</si>
  <si>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</si>
  <si>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</si>
  <si>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</si>
  <si>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</si>
  <si>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</si>
  <si>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</si>
  <si>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</si>
  <si>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</si>
  <si>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</si>
  <si>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</si>
  <si>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</si>
  <si>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</si>
  <si>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</si>
  <si>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</si>
  <si>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</si>
  <si>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</si>
  <si>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</si>
  <si>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</si>
  <si>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</si>
  <si>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</si>
  <si>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</si>
  <si>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</si>
  <si>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</si>
  <si>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</si>
  <si>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</si>
  <si>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</si>
  <si>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</si>
  <si>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</si>
  <si>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</si>
  <si>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</si>
  <si>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</si>
  <si>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</si>
  <si>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</si>
  <si>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</si>
  <si>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</si>
  <si>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</si>
  <si>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</si>
  <si>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</si>
  <si>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</si>
  <si>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</si>
  <si>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</si>
  <si>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</si>
  <si>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</si>
  <si>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</si>
  <si>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</si>
  <si>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</si>
  <si>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</si>
  <si>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</si>
  <si>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</si>
  <si>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</si>
  <si>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</si>
  <si>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</si>
  <si>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</si>
  <si>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</si>
  <si>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</si>
  <si>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</si>
  <si>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</si>
  <si>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</si>
  <si>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</si>
  <si>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</si>
  <si>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</si>
  <si>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</si>
  <si>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</si>
  <si>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</si>
  <si>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</si>
  <si>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</si>
  <si>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</si>
  <si>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</si>
  <si>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</si>
  <si>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</si>
  <si>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</si>
  <si>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</si>
  <si>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</si>
  <si>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</si>
  <si>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</si>
  <si>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</si>
  <si>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</si>
  <si>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</si>
  <si>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</si>
  <si>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</si>
  <si>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</si>
  <si>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</si>
  <si>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</si>
  <si>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</si>
  <si>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</si>
  <si>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</si>
  <si>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</si>
  <si>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</si>
  <si>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</si>
  <si>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</si>
  <si>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</si>
  <si>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</si>
  <si>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</si>
  <si>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</si>
  <si>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</si>
  <si>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</si>
  <si>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</si>
  <si>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</si>
  <si>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</si>
  <si>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</si>
  <si>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</si>
  <si>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</si>
  <si>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</si>
  <si>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</si>
  <si>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</si>
  <si>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</si>
  <si>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</si>
  <si>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</si>
  <si>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</si>
  <si>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</si>
  <si>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</si>
  <si>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</si>
  <si>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</si>
  <si>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</si>
  <si>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</si>
  <si>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</si>
  <si>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</si>
  <si>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</si>
  <si>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</si>
  <si>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</si>
  <si>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</si>
  <si>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</si>
  <si>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</si>
  <si>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</si>
  <si>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</si>
  <si>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</si>
  <si>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</si>
  <si>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</si>
  <si>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</si>
  <si>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</si>
  <si>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</si>
  <si>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</si>
  <si>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</si>
  <si>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</si>
  <si>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</si>
  <si>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</si>
  <si>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</si>
  <si>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</si>
  <si>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</si>
  <si>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</si>
  <si>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</si>
  <si>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</si>
  <si>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</si>
  <si>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</si>
  <si>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</si>
  <si>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</si>
  <si>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</si>
  <si>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</si>
  <si>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</si>
  <si>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</si>
  <si>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</si>
  <si>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</si>
  <si>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</si>
  <si>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</si>
  <si>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</si>
  <si>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</si>
  <si>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</si>
  <si>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</si>
  <si>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</si>
  <si>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</si>
  <si>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</si>
  <si>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</si>
  <si>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</si>
  <si>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</si>
  <si>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</si>
  <si>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</si>
  <si>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</si>
  <si>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</si>
  <si>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</si>
  <si>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</si>
  <si>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</si>
  <si>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</si>
  <si>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</si>
  <si>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</si>
  <si>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</si>
  <si>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</si>
  <si>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</si>
  <si>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</si>
  <si>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</si>
  <si>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</si>
  <si>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</si>
  <si>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</si>
  <si>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</si>
  <si>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</si>
  <si>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</si>
  <si>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</si>
  <si>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</si>
  <si>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</si>
  <si>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</si>
  <si>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</si>
  <si>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</si>
  <si>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</si>
  <si>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</si>
  <si>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</si>
  <si>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</si>
  <si>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</si>
  <si>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</si>
  <si>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</si>
  <si>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</si>
  <si>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</si>
  <si>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</si>
  <si>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</si>
  <si>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</si>
  <si>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</si>
  <si>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</si>
  <si>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</si>
  <si>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</si>
  <si>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</si>
  <si>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</si>
  <si>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</si>
  <si>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</si>
  <si>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</si>
  <si>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</si>
  <si>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</si>
  <si>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</si>
  <si>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</si>
  <si>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</si>
  <si>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</si>
  <si>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</si>
  <si>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</si>
  <si>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</si>
  <si>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</si>
  <si>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</si>
  <si>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</si>
  <si>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</si>
  <si>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</si>
  <si>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</si>
  <si>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</si>
  <si>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</si>
  <si>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</si>
  <si>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</si>
  <si>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</si>
  <si>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</si>
  <si>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</si>
  <si>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</si>
  <si>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</si>
  <si>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</si>
  <si>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</si>
  <si>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</si>
  <si>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</si>
  <si>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</si>
  <si>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</si>
  <si>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</si>
  <si>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</si>
  <si>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</si>
  <si>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</si>
  <si>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</si>
  <si>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</si>
  <si>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</si>
  <si>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</si>
  <si>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</si>
  <si>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</si>
  <si>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</si>
  <si>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</si>
  <si>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</si>
  <si>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</si>
  <si>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</si>
  <si>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</si>
  <si>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</si>
  <si>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</si>
  <si>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</si>
  <si>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</si>
  <si>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</si>
  <si>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</si>
  <si>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</si>
  <si>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</si>
  <si>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</si>
  <si>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</si>
  <si>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</si>
  <si>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</si>
  <si>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</si>
  <si>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</si>
  <si>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</si>
  <si>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</si>
  <si>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</si>
  <si>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</si>
  <si>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</si>
  <si>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</si>
  <si>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</si>
  <si>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</si>
  <si>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</si>
  <si>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</si>
  <si>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</si>
  <si>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</si>
  <si>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</si>
  <si>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</si>
  <si>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</si>
  <si>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</si>
  <si>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</si>
  <si>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</si>
  <si>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</si>
  <si>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</si>
  <si>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</si>
  <si>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</si>
  <si>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</si>
  <si>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</si>
  <si>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</si>
  <si>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</si>
  <si>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</si>
  <si>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</si>
  <si>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</si>
  <si>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</si>
  <si>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</si>
  <si>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</si>
  <si>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</si>
  <si>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</si>
  <si>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</si>
  <si>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</si>
  <si>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</si>
  <si>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</si>
  <si>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</si>
  <si>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</si>
  <si>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</si>
  <si>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</si>
  <si>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</si>
  <si>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</si>
  <si>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</si>
  <si>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</si>
  <si>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</si>
  <si>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</si>
  <si>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</si>
  <si>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</si>
  <si>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</si>
  <si>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</si>
  <si>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</si>
  <si>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</si>
  <si>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</si>
  <si>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</si>
  <si>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</si>
  <si>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</si>
  <si>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</si>
  <si>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</si>
  <si>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</si>
  <si>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</si>
  <si>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</si>
  <si>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</si>
  <si>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</si>
  <si>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</si>
  <si>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</si>
  <si>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</si>
  <si>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</si>
  <si>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</si>
  <si>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</si>
  <si>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</si>
  <si>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</si>
  <si>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</si>
  <si>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</si>
  <si>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</si>
  <si>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</si>
  <si>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</si>
  <si>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</si>
  <si>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</si>
  <si>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</si>
  <si>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</si>
  <si>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</si>
  <si>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</si>
  <si>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</si>
  <si>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</si>
  <si>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</si>
  <si>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</si>
  <si>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</si>
  <si>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</si>
  <si>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</si>
  <si>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</si>
  <si>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</si>
  <si>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</si>
  <si>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</si>
  <si>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</si>
  <si>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</si>
  <si>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</si>
  <si>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</si>
  <si>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</si>
  <si>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</si>
  <si>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</si>
  <si>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</si>
  <si>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</si>
  <si>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</si>
  <si>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</si>
  <si>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</si>
  <si>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</si>
  <si>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</si>
  <si>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</si>
  <si>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</si>
  <si>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</si>
  <si>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</si>
  <si>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</si>
  <si>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</si>
  <si>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</si>
  <si>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</si>
  <si>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</si>
  <si>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</si>
  <si>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</si>
  <si>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</si>
  <si>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</si>
  <si>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</si>
  <si>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</si>
  <si>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</si>
  <si>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</si>
  <si>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</si>
  <si>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</si>
  <si>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</si>
  <si>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</si>
  <si>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</si>
  <si>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</si>
  <si>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</si>
  <si>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</si>
  <si>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</si>
  <si>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</si>
  <si>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</si>
  <si>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</si>
  <si>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</si>
  <si>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</si>
  <si>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</si>
  <si>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</si>
  <si>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</si>
  <si>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</si>
  <si>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</si>
  <si>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</si>
  <si>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</si>
  <si>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</si>
  <si>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</si>
  <si>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</si>
  <si>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</si>
  <si>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</si>
  <si>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</si>
  <si>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</si>
  <si>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</si>
  <si>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</si>
  <si>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</si>
  <si>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</si>
  <si>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</si>
  <si>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</si>
  <si>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</si>
  <si>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</si>
  <si>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</si>
  <si>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</si>
  <si>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</si>
  <si>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</si>
  <si>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</si>
  <si>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</si>
  <si>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</si>
  <si>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</si>
  <si>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</si>
  <si>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</si>
  <si>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</si>
  <si>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</si>
  <si>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</si>
  <si>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</si>
  <si>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</si>
  <si>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</si>
  <si>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</si>
  <si>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</si>
  <si>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</si>
  <si>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</si>
  <si>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</si>
  <si>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</si>
  <si>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</si>
  <si>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</si>
  <si>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</si>
  <si>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</si>
  <si>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</si>
  <si>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</si>
  <si>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</si>
  <si>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</si>
  <si>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</si>
  <si>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</si>
  <si>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</si>
  <si>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</si>
  <si>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</si>
  <si>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</si>
  <si>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</si>
  <si>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</si>
  <si>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</si>
  <si>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</si>
  <si>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</si>
  <si>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</si>
  <si>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</si>
  <si>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</si>
  <si>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</si>
  <si>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</si>
  <si>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</si>
  <si>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</si>
  <si>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</si>
  <si>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</si>
  <si>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</si>
  <si>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</si>
  <si>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</si>
  <si>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</si>
  <si>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</si>
  <si>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</si>
  <si>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</si>
  <si>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</si>
  <si>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</si>
  <si>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</si>
  <si>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</si>
  <si>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</si>
  <si>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</si>
  <si>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</si>
  <si>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</si>
  <si>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</si>
  <si>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</si>
  <si>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</si>
  <si>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</si>
  <si>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</si>
  <si>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</si>
  <si>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</si>
  <si>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</si>
  <si>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</si>
  <si>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</si>
  <si>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</si>
  <si>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</si>
  <si>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</si>
  <si>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</si>
  <si>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</si>
  <si>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</si>
  <si>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</si>
  <si>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</si>
  <si>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</si>
  <si>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</si>
  <si>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</si>
  <si>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</si>
  <si>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</si>
  <si>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</si>
  <si>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</si>
  <si>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</si>
  <si>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</si>
  <si>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</si>
  <si>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</si>
  <si>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</si>
  <si>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</si>
  <si>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</si>
  <si>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</si>
  <si>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</si>
  <si>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</si>
  <si>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</si>
  <si>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</si>
  <si>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</si>
  <si>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</si>
  <si>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</si>
  <si>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</si>
  <si>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</si>
  <si>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</si>
  <si>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</si>
  <si>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</si>
  <si>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</si>
  <si>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</si>
  <si>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</si>
  <si>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</si>
  <si>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</si>
  <si>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</si>
  <si>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</si>
  <si>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</si>
  <si>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</si>
  <si>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</si>
  <si>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</si>
  <si>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</si>
  <si>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</si>
  <si>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</si>
  <si>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</si>
  <si>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</si>
  <si>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</si>
  <si>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</si>
  <si>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</si>
  <si>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</si>
  <si>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</si>
  <si>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</si>
  <si>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</si>
  <si>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</si>
  <si>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</si>
  <si>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</si>
  <si>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</si>
  <si>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</si>
  <si>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</si>
  <si>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</si>
  <si>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</si>
  <si>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</si>
  <si>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</si>
  <si>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</si>
  <si>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</si>
  <si>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</si>
  <si>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</si>
  <si>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</si>
  <si>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</si>
  <si>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</si>
  <si>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</si>
  <si>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</si>
  <si>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</si>
  <si>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</si>
  <si>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</si>
  <si>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</si>
  <si>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</si>
  <si>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</si>
  <si>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</si>
  <si>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</si>
  <si>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</si>
  <si>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</si>
  <si>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</si>
  <si>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</si>
  <si>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</si>
  <si>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</si>
  <si>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</si>
  <si>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</si>
  <si>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</si>
  <si>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</si>
  <si>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</si>
  <si>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</si>
  <si>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</si>
  <si>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</si>
  <si>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</si>
  <si>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</si>
  <si>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</si>
  <si>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</si>
  <si>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</si>
  <si>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</si>
  <si>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</si>
  <si>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</si>
  <si>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</si>
  <si>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</si>
  <si>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</si>
  <si>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</si>
  <si>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</si>
  <si>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</si>
  <si>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</si>
  <si>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</si>
  <si>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</si>
  <si>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</si>
  <si>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</si>
  <si>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</si>
  <si>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</si>
  <si>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</si>
  <si>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</si>
  <si>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</si>
  <si>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</si>
  <si>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</si>
  <si>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</si>
  <si>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</si>
  <si>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</si>
  <si>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</si>
  <si>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</si>
  <si>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</si>
  <si>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</si>
  <si>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</si>
  <si>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</si>
  <si>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</si>
  <si>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</si>
  <si>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</si>
  <si>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</si>
  <si>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</si>
  <si>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</si>
  <si>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</si>
  <si>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</si>
  <si>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</si>
  <si>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</si>
  <si>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</si>
  <si>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</si>
  <si>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</si>
  <si>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</si>
  <si>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</si>
  <si>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</si>
  <si>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</si>
  <si>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</si>
  <si>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</si>
  <si>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</si>
  <si>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</si>
  <si>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</si>
  <si>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</si>
  <si>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</si>
  <si>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</si>
  <si>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</si>
  <si>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</si>
  <si>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</si>
  <si>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</si>
  <si>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</si>
  <si>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</si>
  <si>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</si>
  <si>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</si>
  <si>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</si>
  <si>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</si>
  <si>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</si>
  <si>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</si>
  <si>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</si>
  <si>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</si>
  <si>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</si>
  <si>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</si>
  <si>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</si>
  <si>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</si>
  <si>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</si>
  <si>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</si>
  <si>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</si>
  <si>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</si>
  <si>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</si>
  <si>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</si>
  <si>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</si>
  <si>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</si>
  <si>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</si>
  <si>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</si>
  <si>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</si>
  <si>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</si>
  <si>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</si>
  <si>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</si>
  <si>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</si>
  <si>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</si>
  <si>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</si>
  <si>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</si>
  <si>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</si>
  <si>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</si>
  <si>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</si>
  <si>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</si>
  <si>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</si>
  <si>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</si>
  <si>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</si>
  <si>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</si>
  <si>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</si>
  <si>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</si>
  <si>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</si>
  <si>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</si>
  <si>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</si>
  <si>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</si>
  <si>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</si>
  <si>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</si>
  <si>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</si>
  <si>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</si>
  <si>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</si>
  <si>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</si>
  <si>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</si>
  <si>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</si>
  <si>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</si>
  <si>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</si>
  <si>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</si>
  <si>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</si>
  <si>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</si>
  <si>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</si>
  <si>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</si>
  <si>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</si>
  <si>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</si>
  <si>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</si>
  <si>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</si>
  <si>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</si>
  <si>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</si>
  <si>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</si>
  <si>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</si>
  <si>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</si>
  <si>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</si>
  <si>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</si>
  <si>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</si>
  <si>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</si>
  <si>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</si>
  <si>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</si>
  <si>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</si>
  <si>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</si>
  <si>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</si>
  <si>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</si>
  <si>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</si>
  <si>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</si>
  <si>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</si>
  <si>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</si>
  <si>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</si>
  <si>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</si>
  <si>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</si>
  <si>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</si>
  <si>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</si>
  <si>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</si>
  <si>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</si>
  <si>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</si>
  <si>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</si>
  <si>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</si>
  <si>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</si>
  <si>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</si>
  <si>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</si>
  <si>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</si>
  <si>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</si>
  <si>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</si>
  <si>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</si>
  <si>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</si>
  <si>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</si>
  <si>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</si>
  <si>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</si>
  <si>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</si>
  <si>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</si>
  <si>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</si>
  <si>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</si>
  <si>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</si>
  <si>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</si>
  <si>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</si>
  <si>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</si>
  <si>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</si>
  <si>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</si>
  <si>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</si>
  <si>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</si>
  <si>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</si>
  <si>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</si>
  <si>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</si>
  <si>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</si>
  <si>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</si>
  <si>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</si>
  <si>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</si>
  <si>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</si>
  <si>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</si>
  <si>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</si>
  <si>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</si>
  <si>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</si>
  <si>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</si>
  <si>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</si>
  <si>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</si>
  <si>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</si>
  <si>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</si>
  <si>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</si>
  <si>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</si>
  <si>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</si>
  <si>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</si>
  <si>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</si>
  <si>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</si>
  <si>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</si>
  <si>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</si>
  <si>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</si>
  <si>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</si>
  <si>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</si>
  <si>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</si>
  <si>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</si>
  <si>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</si>
  <si>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</si>
  <si>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</si>
  <si>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</si>
  <si>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</si>
  <si>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</si>
  <si>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</si>
  <si>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</si>
  <si>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</si>
  <si>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</si>
  <si>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</si>
  <si>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</si>
  <si>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</si>
  <si>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</si>
  <si>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</si>
  <si>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</si>
  <si>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</si>
  <si>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</si>
  <si>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</si>
  <si>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</si>
  <si>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</si>
  <si>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</si>
  <si>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</si>
  <si>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</si>
  <si>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</si>
  <si>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</si>
  <si>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</si>
  <si>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</si>
  <si>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</si>
  <si>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</si>
  <si>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</si>
  <si>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</si>
  <si>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</si>
  <si>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</si>
  <si>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</si>
  <si>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</si>
  <si>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</si>
  <si>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</si>
  <si>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</si>
  <si>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</si>
  <si>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</si>
  <si>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</si>
  <si>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</si>
  <si>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</si>
  <si>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</si>
  <si>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</si>
  <si>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</si>
  <si>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</si>
  <si>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</si>
  <si>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</si>
  <si>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</si>
  <si>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</si>
  <si>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</si>
  <si>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</si>
  <si>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</si>
  <si>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</si>
  <si>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</si>
  <si>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</si>
  <si>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</si>
  <si>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</si>
  <si>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</si>
  <si>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</si>
  <si>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</si>
  <si>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</si>
  <si>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</si>
  <si>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</si>
  <si>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</si>
  <si>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</si>
  <si>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</si>
  <si>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</si>
  <si>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</si>
  <si>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</si>
  <si>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</si>
  <si>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</si>
  <si>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</si>
  <si>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</si>
  <si>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</si>
  <si>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</si>
  <si>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</si>
  <si>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</si>
  <si>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</si>
  <si>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</si>
  <si>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</si>
  <si>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</si>
  <si>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</si>
  <si>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</si>
  <si>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</si>
  <si>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</si>
  <si>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</si>
  <si>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</si>
  <si>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</si>
  <si>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</si>
  <si>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</si>
  <si>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</si>
  <si>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</si>
  <si>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</si>
  <si>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</si>
  <si>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</si>
  <si>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</si>
  <si>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</si>
  <si>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</si>
  <si>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</si>
  <si>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</si>
  <si>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</si>
  <si>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</si>
  <si>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</si>
  <si>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</si>
  <si>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</si>
  <si>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</si>
  <si>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</si>
  <si>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</si>
  <si>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</si>
  <si>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</si>
  <si>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</si>
  <si>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</si>
  <si>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</si>
  <si>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</si>
  <si>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</si>
  <si>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</si>
  <si>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</si>
  <si>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</si>
  <si>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</si>
  <si>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</si>
  <si>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</si>
  <si>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</si>
  <si>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</si>
  <si>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</si>
  <si>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</si>
  <si>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</si>
  <si>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</si>
  <si>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</si>
  <si>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</si>
  <si>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</si>
  <si>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</si>
  <si>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</si>
  <si>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</si>
  <si>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</si>
  <si>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</si>
  <si>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</si>
  <si>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</si>
  <si>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</si>
  <si>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</si>
  <si>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</si>
  <si>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</si>
  <si>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</si>
  <si>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</si>
  <si>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</si>
  <si>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</si>
  <si>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</si>
  <si>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</si>
  <si>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</si>
  <si>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</si>
  <si>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</si>
  <si>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</si>
  <si>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</si>
  <si>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</si>
  <si>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</si>
  <si>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</si>
  <si>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</si>
  <si>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</si>
  <si>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</si>
  <si>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</si>
  <si>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</si>
  <si>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</si>
  <si>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</si>
  <si>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</si>
  <si>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</si>
  <si>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</si>
  <si>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</si>
  <si>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</si>
  <si>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</si>
  <si>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</si>
  <si>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</si>
  <si>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</si>
  <si>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</si>
  <si>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</si>
  <si>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</si>
  <si>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</si>
  <si>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</si>
  <si>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</si>
  <si>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</si>
  <si>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</si>
  <si>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</si>
  <si>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</si>
  <si>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</si>
  <si>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</si>
  <si>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</si>
  <si>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</si>
  <si>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</si>
  <si>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</si>
  <si>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</si>
  <si>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</si>
  <si>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</si>
  <si>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</si>
  <si>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</si>
  <si>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</si>
  <si>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</si>
  <si>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</si>
  <si>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</si>
  <si>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</si>
  <si>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</si>
  <si>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</si>
  <si>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</si>
  <si>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</si>
  <si>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</si>
  <si>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</si>
  <si>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</si>
  <si>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</si>
  <si>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</si>
  <si>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</si>
  <si>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</si>
  <si>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</si>
  <si>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</si>
  <si>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</si>
  <si>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</si>
  <si>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</si>
  <si>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</si>
  <si>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</si>
  <si>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</si>
  <si>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</si>
  <si>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</si>
  <si>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</si>
  <si>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</si>
  <si>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</si>
  <si>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</si>
  <si>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</si>
  <si>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</si>
  <si>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</si>
  <si>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</si>
  <si>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</si>
  <si>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</si>
  <si>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</si>
  <si>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</si>
  <si>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</si>
  <si>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</si>
  <si>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</si>
  <si>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</si>
  <si>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</si>
  <si>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</si>
  <si>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</si>
  <si>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</si>
  <si>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</si>
  <si>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</si>
  <si>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</si>
  <si>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</si>
  <si>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</si>
  <si>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</si>
  <si>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</si>
  <si>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</si>
  <si>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</si>
  <si>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</si>
  <si>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</si>
  <si>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</si>
  <si>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</si>
  <si>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</si>
  <si>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</si>
  <si>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</si>
  <si>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</si>
  <si>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</si>
  <si>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</si>
  <si>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</si>
  <si>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</si>
  <si>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</si>
  <si>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</si>
  <si>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</si>
  <si>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</si>
  <si>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</si>
  <si>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</si>
  <si>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</si>
  <si>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</si>
  <si>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</si>
  <si>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</si>
  <si>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</si>
  <si>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</si>
  <si>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</si>
  <si>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</si>
  <si>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</si>
  <si>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</si>
  <si>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</si>
  <si>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</si>
  <si>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</si>
  <si>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</si>
  <si>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</si>
  <si>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</si>
  <si>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</si>
  <si>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</si>
  <si>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</si>
  <si>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</si>
  <si>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</si>
  <si>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</si>
  <si>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</si>
  <si>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</si>
  <si>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</si>
  <si>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</si>
  <si>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</si>
  <si>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</si>
  <si>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</si>
  <si>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</si>
  <si>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</si>
  <si>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</si>
  <si>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</si>
  <si>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</si>
  <si>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</si>
  <si>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</si>
  <si>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</si>
  <si>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</si>
  <si>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</si>
  <si>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</si>
  <si>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</si>
  <si>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</si>
  <si>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</si>
  <si>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</si>
  <si>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</si>
  <si>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</si>
  <si>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</si>
  <si>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</si>
  <si>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</si>
  <si>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</si>
  <si>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</si>
  <si>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</si>
  <si>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</si>
  <si>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</si>
  <si>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</si>
  <si>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</si>
  <si>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</si>
  <si>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</si>
  <si>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</si>
  <si>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</si>
  <si>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</si>
  <si>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</si>
  <si>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</si>
  <si>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</si>
  <si>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</si>
  <si>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</si>
  <si>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</si>
  <si>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</si>
  <si>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</si>
  <si>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</si>
  <si>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</si>
  <si>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</si>
  <si>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</si>
  <si>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</si>
  <si>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</si>
  <si>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</si>
  <si>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</si>
  <si>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</si>
  <si>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</si>
  <si>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</si>
  <si>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</si>
  <si>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</si>
  <si>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</si>
  <si>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</si>
  <si>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</si>
  <si>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</si>
  <si>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</si>
  <si>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</si>
  <si>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</si>
  <si>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</si>
  <si>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</si>
  <si>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</si>
  <si>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</si>
  <si>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</si>
  <si>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</si>
  <si>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</si>
  <si>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</si>
  <si>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</si>
  <si>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</si>
  <si>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</si>
  <si>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</si>
  <si>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</si>
  <si>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</si>
  <si>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</si>
  <si>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</si>
  <si>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</si>
  <si>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</si>
  <si>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</si>
  <si>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</si>
  <si>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</si>
  <si>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</si>
  <si>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</si>
  <si>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</si>
  <si>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</si>
  <si>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</si>
  <si>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</si>
  <si>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</si>
  <si>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</si>
  <si>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</si>
  <si>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</si>
  <si>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</si>
  <si>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</si>
  <si>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</si>
  <si>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</si>
  <si>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</si>
  <si>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</si>
  <si>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</si>
  <si>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</si>
  <si>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</si>
  <si>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</si>
  <si>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</si>
  <si>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</si>
  <si>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</si>
  <si>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</si>
  <si>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</si>
  <si>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</si>
  <si>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</si>
  <si>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</si>
  <si>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</si>
  <si>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</si>
  <si>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</si>
  <si>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</si>
  <si>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</si>
  <si>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</si>
  <si>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</si>
  <si>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</si>
  <si>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</si>
  <si>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</si>
  <si>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</si>
  <si>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</si>
  <si>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</si>
  <si>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</si>
  <si>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</si>
  <si>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</si>
  <si>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</si>
  <si>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</si>
  <si>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</si>
  <si>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</si>
  <si>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</si>
  <si>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</si>
  <si>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</si>
  <si>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</si>
  <si>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</si>
  <si>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</si>
  <si>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</si>
  <si>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</si>
  <si>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</si>
  <si>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</si>
  <si>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</si>
  <si>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</si>
  <si>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</si>
  <si>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</si>
  <si>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</si>
  <si>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</si>
  <si>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</si>
  <si>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</si>
  <si>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</si>
  <si>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</si>
  <si>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</si>
  <si>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</si>
  <si>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</si>
  <si>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</si>
  <si>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</si>
  <si>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</si>
  <si>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</si>
  <si>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</si>
  <si>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</si>
  <si>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</si>
  <si>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</si>
  <si>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</si>
  <si>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</si>
  <si>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</si>
  <si>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</si>
  <si>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</si>
  <si>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</si>
  <si>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</si>
  <si>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</si>
  <si>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</si>
  <si>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</si>
  <si>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</si>
  <si>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</si>
  <si>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</si>
  <si>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</si>
  <si>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</si>
  <si>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</si>
  <si>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</si>
  <si>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</si>
  <si>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</si>
  <si>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</si>
  <si>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</si>
  <si>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</si>
  <si>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</si>
  <si>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</si>
  <si>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</si>
  <si>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</si>
  <si>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</si>
  <si>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</si>
  <si>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</si>
  <si>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</si>
  <si>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</si>
  <si>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</si>
  <si>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</si>
  <si>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</si>
  <si>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</si>
  <si>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</si>
  <si>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</si>
  <si>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</si>
  <si>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</si>
  <si>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</si>
  <si>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</si>
  <si>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</si>
  <si>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</si>
  <si>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</si>
  <si>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</si>
  <si>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</si>
  <si>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</si>
  <si>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</si>
  <si>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</si>
  <si>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</si>
  <si>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</si>
  <si>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</si>
  <si>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</si>
  <si>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</si>
  <si>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</si>
  <si>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</si>
  <si>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</si>
  <si>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</si>
  <si>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</si>
  <si>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</si>
  <si>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</si>
  <si>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</si>
  <si>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</si>
  <si>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</si>
  <si>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</si>
  <si>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</si>
  <si>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</si>
  <si>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</si>
  <si>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</si>
  <si>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</si>
  <si>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</si>
  <si>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</si>
  <si>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</si>
  <si>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</si>
  <si>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</si>
  <si>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</si>
  <si>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</si>
  <si>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</si>
  <si>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</si>
  <si>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</si>
  <si>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</si>
  <si>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</si>
  <si>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</si>
  <si>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</si>
  <si>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</si>
  <si>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</si>
  <si>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</si>
  <si>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</si>
  <si>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</si>
  <si>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</si>
  <si>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</si>
  <si>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</si>
  <si>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</si>
  <si>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</si>
  <si>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</si>
  <si>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</si>
  <si>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</si>
  <si>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</si>
  <si>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</si>
  <si>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</si>
  <si>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</si>
  <si>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</si>
  <si>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</si>
  <si>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</si>
  <si>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</si>
  <si>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</si>
  <si>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</si>
  <si>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</si>
  <si>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</si>
  <si>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</si>
  <si>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</si>
  <si>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</si>
  <si>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</si>
  <si>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</si>
  <si>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</si>
  <si>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</si>
  <si>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</si>
  <si>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</si>
  <si>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</si>
  <si>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</si>
  <si>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</si>
  <si>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</si>
  <si>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</si>
  <si>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</si>
  <si>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</si>
  <si>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</si>
  <si>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</si>
  <si>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</si>
  <si>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</si>
  <si>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</si>
  <si>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</si>
  <si>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</si>
  <si>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</si>
  <si>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</si>
  <si>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</si>
  <si>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</si>
  <si>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</si>
  <si>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</si>
  <si>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</si>
  <si>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</si>
  <si>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</si>
  <si>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</si>
  <si>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</si>
  <si>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</si>
  <si>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</si>
  <si>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</si>
  <si>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</si>
  <si>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</si>
  <si>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</si>
  <si>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</si>
  <si>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</si>
  <si>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</si>
  <si>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</si>
  <si>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</si>
  <si>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</si>
  <si>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</si>
  <si>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</si>
  <si>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</si>
  <si>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</si>
  <si>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</si>
  <si>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</si>
  <si>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</si>
  <si>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</si>
  <si>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</si>
  <si>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</si>
  <si>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</si>
  <si>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</si>
  <si>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</si>
  <si>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</si>
  <si>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</si>
  <si>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</si>
  <si>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</si>
  <si>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</si>
  <si>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</si>
  <si>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</si>
  <si>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</si>
  <si>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</si>
  <si>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</si>
  <si>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</si>
  <si>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</si>
  <si>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</si>
  <si>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</si>
  <si>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</si>
  <si>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</si>
  <si>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</si>
  <si>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</si>
  <si>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</si>
  <si>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</si>
  <si>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</si>
  <si>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</si>
  <si>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</si>
  <si>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</si>
  <si>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</si>
  <si>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</si>
  <si>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</si>
  <si>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</si>
  <si>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</si>
  <si>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</si>
  <si>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</si>
  <si>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</si>
  <si>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</si>
  <si>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</si>
  <si>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</si>
  <si>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</si>
  <si>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</si>
  <si>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</si>
  <si>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</si>
  <si>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</si>
  <si>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</si>
  <si>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</si>
  <si>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</si>
  <si>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</si>
  <si>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</si>
  <si>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</si>
  <si>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</si>
  <si>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</si>
  <si>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</si>
  <si>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</si>
  <si>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</si>
  <si>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</si>
  <si>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</si>
  <si>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</si>
  <si>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</si>
  <si>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</si>
  <si>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</si>
  <si>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</si>
  <si>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</si>
  <si>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</si>
  <si>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</si>
  <si>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</si>
  <si>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</si>
  <si>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</si>
  <si>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</si>
  <si>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</si>
  <si>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</si>
  <si>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</si>
  <si>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</si>
  <si>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</si>
  <si>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</si>
  <si>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</si>
  <si>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</si>
  <si>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</si>
  <si>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</si>
  <si>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</si>
  <si>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</si>
  <si>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</si>
  <si>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</si>
  <si>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</si>
  <si>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</si>
  <si>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</si>
  <si>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</si>
  <si>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</si>
  <si>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</si>
  <si>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</si>
  <si>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</si>
  <si>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</si>
  <si>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</si>
  <si>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</si>
  <si>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</si>
  <si>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</si>
  <si>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</si>
  <si>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</si>
  <si>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</si>
  <si>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</si>
  <si>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</si>
  <si>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</si>
  <si>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</si>
  <si>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</si>
  <si>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</si>
  <si>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</si>
  <si>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</si>
  <si>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</si>
  <si>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</si>
  <si>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</si>
  <si>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</si>
  <si>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</si>
  <si>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</si>
  <si>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</si>
  <si>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</si>
  <si>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</si>
  <si>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</si>
  <si>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</si>
  <si>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</si>
  <si>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</si>
  <si>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</si>
  <si>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</si>
  <si>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</si>
  <si>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</si>
  <si>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</si>
  <si>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</si>
  <si>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</si>
  <si>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</si>
  <si>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</si>
  <si>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</si>
  <si>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</si>
  <si>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</si>
  <si>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</si>
  <si>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</si>
  <si>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</si>
  <si>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</si>
  <si>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</si>
  <si>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</si>
  <si>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</si>
  <si>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</si>
  <si>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</si>
  <si>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</si>
  <si>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</si>
  <si>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</si>
  <si>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</si>
  <si>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</si>
  <si>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</si>
  <si>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</si>
  <si>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</si>
  <si>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</si>
  <si>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</si>
  <si>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</si>
  <si>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</si>
  <si>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</si>
  <si>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</si>
  <si>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</si>
  <si>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</si>
  <si>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</si>
  <si>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</si>
  <si>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</si>
  <si>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</si>
  <si>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</si>
  <si>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</si>
  <si>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</si>
  <si>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</si>
  <si>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</si>
  <si>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</si>
  <si>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</si>
  <si>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</si>
  <si>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</si>
  <si>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</si>
  <si>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</si>
  <si>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</si>
  <si>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</si>
  <si>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</si>
  <si>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</si>
  <si>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</si>
  <si>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</si>
  <si>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</si>
  <si>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</si>
  <si>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</si>
  <si>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</si>
  <si>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</si>
  <si>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</si>
  <si>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</si>
  <si>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</si>
  <si>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</si>
  <si>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</si>
  <si>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</si>
  <si>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</si>
  <si>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</si>
  <si>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</si>
  <si>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</si>
  <si>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</si>
  <si>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</si>
  <si>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</si>
  <si>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</si>
  <si>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</si>
  <si>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</si>
  <si>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</si>
  <si>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</si>
  <si>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</si>
  <si>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</si>
  <si>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</si>
  <si>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</si>
  <si>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</si>
  <si>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</si>
  <si>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</si>
  <si>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</si>
  <si>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</si>
  <si>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</si>
  <si>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</si>
  <si>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</si>
  <si>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</si>
  <si>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</si>
  <si>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</si>
  <si>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</si>
  <si>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</si>
  <si>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</si>
  <si>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</si>
  <si>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</si>
  <si>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</si>
  <si>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</si>
  <si>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</si>
  <si>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</si>
  <si>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</si>
  <si>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</si>
  <si>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</si>
  <si>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</si>
  <si>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</si>
  <si>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</si>
  <si>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</si>
  <si>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</si>
  <si>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</si>
  <si>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</si>
  <si>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</si>
  <si>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</si>
  <si>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</si>
  <si>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</si>
  <si>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</si>
  <si>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</si>
  <si>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</si>
  <si>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</si>
  <si>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</si>
  <si>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</si>
  <si>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</si>
  <si>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</si>
  <si>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</si>
  <si>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</si>
  <si>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</si>
  <si>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</si>
  <si>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</si>
  <si>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</si>
  <si>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</si>
  <si>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</si>
  <si>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</si>
  <si>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</si>
  <si>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</si>
  <si>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</si>
  <si>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</si>
  <si>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</si>
  <si>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</si>
  <si>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</si>
  <si>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</si>
  <si>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</si>
  <si>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</si>
  <si>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</si>
  <si>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</si>
  <si>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</si>
  <si>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</si>
  <si>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</si>
  <si>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</si>
  <si>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</si>
  <si>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</si>
  <si>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</si>
  <si>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</si>
  <si>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</si>
  <si>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</si>
  <si>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</si>
  <si>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</si>
  <si>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</si>
  <si>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</si>
  <si>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</si>
  <si>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</si>
  <si>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</si>
  <si>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</si>
  <si>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</si>
  <si>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</si>
  <si>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</si>
  <si>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</si>
  <si>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</si>
  <si>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</si>
  <si>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</si>
  <si>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</si>
  <si>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</si>
  <si>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</si>
  <si>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</si>
  <si>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</si>
  <si>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</si>
  <si>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</si>
  <si>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</si>
  <si>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</si>
  <si>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</si>
  <si>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</si>
  <si>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</si>
  <si>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</si>
  <si>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</si>
  <si>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</si>
  <si>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</si>
  <si>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</si>
  <si>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</si>
  <si>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</si>
  <si>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</si>
  <si>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</si>
  <si>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</si>
  <si>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</si>
  <si>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</si>
  <si>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</si>
  <si>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</si>
  <si>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</si>
  <si>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</si>
  <si>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</si>
  <si>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</si>
  <si>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</si>
  <si>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</si>
  <si>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</si>
  <si>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</si>
  <si>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</si>
  <si>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</si>
  <si>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</si>
  <si>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</si>
  <si>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</si>
  <si>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</si>
  <si>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</si>
  <si>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</si>
  <si>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</si>
  <si>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</si>
  <si>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</si>
  <si>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</si>
  <si>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</si>
  <si>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</si>
  <si>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</si>
  <si>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</si>
  <si>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</si>
  <si>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</si>
  <si>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</si>
  <si>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</si>
  <si>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</si>
  <si>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</si>
  <si>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</si>
  <si>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</si>
  <si>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</si>
  <si>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</si>
  <si>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</si>
  <si>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</si>
  <si>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</si>
  <si>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</si>
  <si>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</si>
  <si>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</si>
  <si>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</si>
  <si>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</si>
  <si>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</si>
  <si>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</si>
  <si>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</si>
  <si>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</si>
  <si>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</si>
  <si>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</si>
  <si>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</si>
  <si>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</si>
  <si>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</si>
  <si>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</si>
  <si>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</si>
  <si>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</si>
  <si>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</si>
  <si>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</si>
  <si>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</si>
  <si>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</si>
  <si>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</si>
  <si>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</si>
  <si>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</si>
  <si>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</si>
  <si>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</si>
  <si>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</si>
  <si>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</si>
  <si>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</si>
  <si>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</si>
  <si>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</si>
  <si>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</si>
  <si>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</si>
  <si>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</si>
  <si>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</si>
  <si>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</si>
  <si>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</si>
  <si>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</si>
  <si>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</si>
  <si>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</si>
  <si>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</si>
  <si>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</si>
  <si>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</si>
  <si>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</si>
  <si>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</si>
  <si>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</si>
  <si>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</si>
  <si>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</si>
  <si>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</si>
  <si>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</si>
  <si>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</si>
  <si>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</si>
  <si>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</si>
  <si>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</si>
  <si>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</si>
  <si>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</si>
  <si>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</si>
  <si>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</si>
  <si>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</si>
  <si>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</si>
  <si>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</si>
  <si>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</si>
  <si>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</si>
  <si>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</si>
  <si>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</si>
  <si>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</si>
  <si>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</si>
  <si>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</si>
  <si>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</si>
  <si>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</si>
  <si>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</si>
  <si>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</si>
  <si>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</si>
  <si>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</si>
  <si>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</si>
  <si>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</si>
  <si>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</si>
  <si>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</si>
  <si>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</si>
  <si>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</si>
  <si>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</si>
  <si>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</si>
  <si>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</si>
  <si>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</si>
  <si>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</si>
  <si>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</si>
  <si>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</si>
  <si>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</si>
  <si>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</si>
  <si>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</si>
  <si>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</si>
  <si>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</si>
  <si>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</si>
  <si>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</si>
  <si>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</si>
  <si>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</si>
  <si>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</si>
  <si>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</si>
  <si>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</si>
  <si>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</si>
  <si>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</si>
  <si>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</si>
  <si>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</si>
  <si>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</si>
  <si>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</si>
  <si>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</si>
  <si>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</si>
  <si>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</si>
  <si>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</si>
  <si>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</si>
  <si>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</si>
  <si>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</si>
  <si>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</si>
  <si>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</si>
  <si>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</si>
  <si>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</si>
  <si>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</si>
  <si>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</si>
  <si>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</si>
  <si>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</si>
  <si>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</si>
  <si>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</si>
  <si>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</si>
  <si>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</si>
  <si>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</si>
  <si>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</si>
  <si>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</si>
  <si>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</si>
  <si>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</si>
  <si>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</si>
  <si>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</si>
  <si>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</si>
  <si>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</si>
  <si>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</si>
  <si>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</si>
  <si>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</si>
  <si>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</si>
  <si>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</si>
  <si>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</si>
  <si>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</si>
  <si>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</si>
  <si>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</si>
  <si>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</si>
  <si>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</si>
  <si>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</si>
  <si>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</si>
  <si>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</si>
  <si>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</si>
  <si>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</si>
  <si>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</si>
  <si>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</si>
  <si>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</si>
  <si>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</si>
  <si>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</si>
  <si>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</si>
  <si>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</si>
  <si>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</si>
  <si>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</si>
  <si>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</si>
  <si>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</si>
  <si>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</si>
  <si>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</si>
  <si>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</si>
  <si>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</si>
  <si>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</si>
  <si>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</si>
  <si>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</si>
  <si>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</si>
  <si>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</si>
  <si>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</si>
  <si>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</si>
  <si>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</si>
  <si>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</si>
  <si>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</si>
  <si>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</si>
  <si>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</si>
  <si>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</si>
  <si>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</si>
  <si>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</si>
  <si>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</si>
  <si>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</si>
  <si>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</si>
  <si>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</si>
  <si>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</si>
  <si>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</si>
  <si>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</si>
  <si>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</si>
  <si>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</si>
  <si>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</si>
  <si>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</si>
  <si>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</si>
  <si>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</si>
  <si>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</si>
  <si>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</si>
  <si>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</si>
  <si>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</si>
  <si>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</si>
  <si>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</si>
  <si>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</si>
  <si>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</si>
  <si>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</si>
  <si>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</si>
  <si>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</si>
  <si>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</si>
  <si>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</si>
  <si>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</si>
  <si>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</si>
  <si>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</si>
  <si>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</si>
  <si>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</si>
  <si>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</si>
  <si>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</si>
  <si>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</si>
  <si>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</si>
  <si>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</si>
  <si>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</si>
  <si>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</si>
  <si>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</si>
  <si>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</si>
  <si>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</si>
  <si>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</si>
  <si>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</si>
  <si>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</si>
  <si>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</si>
  <si>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</si>
  <si>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</si>
  <si>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</si>
  <si>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</si>
  <si>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</si>
  <si>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</si>
  <si>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</si>
  <si>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</si>
  <si>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</si>
  <si>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</si>
  <si>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</si>
  <si>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</si>
  <si>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</si>
  <si>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</si>
  <si>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</si>
  <si>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</si>
  <si>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</si>
  <si>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</si>
  <si>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</si>
  <si>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</si>
  <si>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</si>
  <si>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</si>
  <si>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</si>
  <si>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</si>
  <si>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</si>
  <si>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</si>
  <si>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</si>
  <si>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</si>
  <si>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</si>
  <si>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</si>
  <si>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</si>
  <si>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</si>
  <si>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</si>
  <si>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</si>
  <si>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</si>
  <si>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</si>
  <si>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</si>
  <si>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</si>
  <si>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</si>
  <si>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</si>
  <si>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</si>
  <si>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</si>
  <si>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</si>
  <si>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</si>
  <si>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</si>
  <si>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</si>
  <si>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</si>
  <si>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</si>
  <si>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</si>
  <si>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</si>
  <si>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</si>
  <si>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</si>
  <si>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</si>
  <si>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</si>
  <si>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</si>
  <si>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</si>
  <si>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</si>
  <si>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</si>
  <si>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</si>
  <si>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</si>
  <si>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</si>
  <si>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</si>
  <si>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</si>
  <si>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</si>
  <si>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</si>
  <si>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</si>
  <si>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</si>
  <si>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</si>
  <si>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</si>
  <si>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</si>
  <si>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</si>
  <si>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</si>
  <si>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</si>
  <si>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</si>
  <si>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</si>
  <si>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</si>
  <si>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</si>
  <si>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</si>
  <si>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</si>
  <si>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</si>
  <si>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</si>
  <si>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</si>
  <si>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</si>
  <si>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</si>
  <si>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</si>
  <si>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</si>
  <si>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</si>
  <si>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</si>
  <si>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</si>
  <si>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</si>
  <si>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</si>
  <si>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</si>
  <si>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</si>
  <si>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</si>
  <si>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</si>
  <si>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</si>
  <si>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</si>
  <si>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</si>
  <si>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</si>
  <si>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</si>
  <si>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</si>
  <si>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</si>
  <si>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</si>
  <si>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</si>
  <si>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</si>
  <si>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</si>
  <si>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</si>
  <si>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</si>
  <si>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</si>
  <si>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</si>
  <si>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</si>
  <si>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</si>
  <si>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</si>
  <si>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</si>
  <si>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</si>
  <si>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</si>
  <si>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</si>
  <si>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</si>
  <si>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</si>
  <si>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</si>
  <si>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</si>
  <si>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</si>
  <si>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</si>
  <si>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</si>
  <si>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</si>
  <si>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</si>
  <si>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</si>
  <si>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</si>
  <si>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</si>
  <si>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</si>
  <si>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</si>
  <si>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</si>
  <si>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</si>
  <si>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</si>
  <si>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</si>
  <si>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</si>
  <si>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</si>
  <si>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</si>
  <si>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</si>
  <si>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</si>
  <si>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</si>
  <si>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</si>
  <si>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</si>
  <si>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</si>
  <si>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</si>
  <si>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</si>
  <si>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</si>
  <si>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</si>
  <si>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</si>
  <si>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</si>
  <si>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</si>
  <si>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</si>
  <si>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</si>
  <si>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</si>
  <si>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</si>
  <si>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</si>
  <si>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</si>
  <si>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</si>
  <si>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</si>
  <si>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</si>
  <si>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</si>
  <si>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</si>
  <si>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</si>
  <si>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</si>
  <si>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</si>
  <si>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</si>
  <si>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</si>
  <si>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</si>
  <si>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</si>
  <si>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</si>
  <si>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</si>
  <si>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</si>
  <si>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</si>
  <si>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</si>
  <si>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</si>
  <si>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</si>
  <si>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</si>
  <si>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</si>
  <si>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</si>
  <si>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</si>
  <si>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</si>
  <si>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</si>
  <si>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</si>
  <si>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</si>
  <si>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</si>
  <si>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</si>
  <si>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</si>
  <si>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</si>
  <si>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</si>
  <si>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</si>
  <si>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</si>
  <si>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</si>
  <si>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</si>
  <si>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</si>
  <si>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</si>
  <si>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</si>
  <si>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</si>
  <si>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</si>
  <si>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</si>
  <si>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</si>
  <si>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</si>
  <si>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</si>
  <si>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</si>
  <si>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</si>
  <si>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</si>
  <si>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</si>
  <si>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</si>
  <si>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</si>
  <si>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</si>
  <si>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</si>
  <si>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</si>
  <si>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</si>
  <si>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</si>
  <si>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</si>
  <si>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</si>
  <si>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</si>
  <si>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</si>
  <si>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</si>
  <si>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</si>
  <si>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</si>
  <si>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</si>
  <si>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</si>
  <si>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</si>
  <si>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</si>
  <si>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</si>
  <si>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</si>
  <si>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</si>
  <si>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</si>
  <si>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</si>
  <si>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</si>
  <si>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</si>
  <si>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</si>
  <si>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</si>
  <si>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</si>
  <si>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</si>
  <si>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</si>
  <si>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</si>
  <si>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</si>
  <si>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</si>
  <si>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</si>
  <si>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</si>
  <si>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</si>
  <si>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</si>
  <si>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</si>
  <si>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</si>
  <si>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</si>
  <si>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</si>
  <si>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</si>
  <si>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</si>
  <si>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</si>
  <si>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</si>
  <si>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</si>
  <si>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</si>
  <si>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</si>
  <si>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</si>
  <si>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</si>
  <si>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</si>
  <si>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</si>
  <si>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</si>
  <si>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</si>
  <si>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</si>
  <si>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</si>
  <si>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</si>
  <si>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</si>
  <si>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</si>
  <si>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</si>
  <si>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</si>
  <si>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</si>
  <si>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</si>
  <si>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</si>
  <si>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</si>
  <si>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</si>
  <si>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</si>
  <si>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</si>
  <si>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</si>
  <si>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</si>
  <si>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</si>
  <si>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</si>
  <si>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</si>
  <si>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</si>
  <si>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</si>
  <si>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</si>
  <si>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</si>
  <si>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</si>
  <si>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</si>
  <si>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</si>
  <si>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</si>
  <si>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</si>
  <si>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</si>
  <si>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</si>
  <si>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</si>
  <si>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</si>
  <si>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</si>
  <si>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</si>
  <si>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</si>
  <si>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</si>
  <si>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</si>
  <si>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</si>
  <si>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</si>
  <si>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</si>
  <si>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</si>
  <si>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</si>
  <si>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</si>
  <si>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</si>
  <si>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</si>
  <si>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</si>
  <si>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</si>
  <si>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</si>
  <si>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</si>
  <si>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</si>
  <si>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</si>
  <si>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</si>
  <si>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</si>
  <si>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</si>
  <si>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</si>
  <si>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</si>
  <si>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</si>
  <si>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</si>
  <si>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</si>
  <si>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</si>
  <si>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</si>
  <si>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</si>
  <si>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</si>
  <si>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</si>
  <si>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</si>
  <si>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</si>
  <si>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</si>
  <si>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</si>
  <si>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</si>
  <si>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</si>
  <si>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</si>
  <si>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</si>
  <si>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</si>
  <si>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</si>
  <si>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</si>
  <si>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</si>
  <si>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</si>
  <si>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</si>
  <si>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</si>
  <si>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</si>
  <si>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</si>
  <si>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</si>
  <si>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</si>
  <si>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</si>
  <si>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</si>
  <si>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</si>
  <si>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</si>
  <si>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</si>
  <si>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</si>
  <si>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</si>
  <si>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</si>
  <si>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</si>
  <si>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</si>
  <si>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</si>
  <si>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</si>
  <si>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</si>
  <si>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</si>
  <si>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</si>
  <si>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</si>
  <si>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</si>
  <si>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</si>
  <si>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</si>
  <si>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</si>
  <si>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</si>
  <si>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</si>
  <si>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</si>
  <si>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</si>
  <si>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</si>
  <si>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</si>
  <si>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</si>
  <si>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</si>
  <si>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</si>
  <si>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</si>
  <si>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</si>
  <si>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</si>
  <si>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</si>
  <si>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</si>
  <si>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</si>
  <si>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</si>
  <si>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</si>
  <si>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</si>
  <si>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</si>
  <si>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</si>
  <si>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</si>
  <si>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</si>
  <si>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</si>
  <si>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</si>
  <si>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</si>
  <si>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</si>
  <si>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</si>
  <si>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</si>
  <si>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</si>
  <si>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</si>
  <si>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</si>
  <si>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</si>
  <si>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</si>
  <si>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</si>
  <si>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</si>
  <si>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</si>
  <si>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</si>
  <si>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</si>
  <si>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</si>
  <si>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</si>
  <si>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</si>
  <si>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</si>
  <si>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</si>
  <si>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</si>
  <si>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</si>
  <si>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</si>
  <si>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</si>
  <si>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</si>
  <si>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</si>
  <si>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</si>
  <si>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</si>
  <si>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</si>
  <si>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</si>
  <si>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</si>
  <si>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</si>
  <si>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</si>
  <si>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</si>
  <si>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</si>
  <si>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</si>
  <si>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</si>
  <si>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</si>
  <si>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</si>
  <si>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</si>
  <si>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</si>
  <si>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</si>
  <si>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</si>
  <si>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</si>
  <si>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</si>
  <si>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</si>
  <si>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</si>
  <si>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</si>
  <si>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</si>
  <si>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</si>
  <si>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</si>
  <si>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</si>
  <si>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</si>
  <si>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</si>
  <si>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</si>
  <si>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</si>
  <si>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</si>
  <si>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</si>
  <si>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</si>
  <si>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</si>
  <si>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</si>
  <si>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</si>
  <si>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</si>
  <si>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</si>
  <si>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</si>
  <si>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</si>
  <si>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</si>
  <si>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</si>
  <si>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</si>
  <si>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</si>
  <si>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</si>
  <si>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</si>
  <si>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</si>
  <si>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</si>
  <si>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</si>
  <si>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</si>
  <si>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</si>
  <si>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</si>
  <si>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</si>
  <si>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</si>
  <si>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</si>
  <si>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</si>
  <si>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</si>
  <si>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</si>
  <si>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</si>
  <si>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</si>
  <si>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</si>
  <si>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</si>
  <si>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</si>
  <si>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</si>
  <si>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</si>
  <si>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</si>
  <si>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</si>
  <si>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</si>
  <si>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</si>
  <si>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</si>
  <si>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</si>
  <si>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</si>
  <si>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</si>
  <si>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</si>
  <si>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</si>
  <si>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</si>
  <si>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</si>
  <si>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</si>
  <si>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</si>
  <si>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</si>
  <si>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</si>
  <si>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</si>
  <si>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</si>
  <si>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</si>
  <si>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</si>
  <si>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</si>
  <si>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</si>
  <si>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</si>
  <si>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</si>
  <si>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</si>
  <si>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</si>
  <si>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</si>
  <si>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</si>
  <si>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</si>
  <si>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</si>
  <si>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</si>
  <si>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</si>
  <si>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</si>
  <si>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</si>
  <si>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</si>
  <si>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</si>
  <si>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</si>
  <si>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</si>
  <si>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</si>
  <si>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</si>
  <si>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</si>
  <si>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</si>
  <si>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</si>
  <si>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</si>
  <si>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</si>
  <si>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</si>
  <si>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</si>
  <si>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</si>
  <si>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</si>
  <si>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</si>
  <si>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</si>
  <si>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</si>
  <si>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</si>
  <si>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</si>
  <si>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</si>
  <si>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</si>
  <si>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</si>
  <si>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</si>
  <si>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</si>
  <si>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</si>
  <si>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</si>
  <si>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</si>
  <si>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</si>
  <si>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</si>
  <si>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</si>
  <si>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</si>
  <si>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</si>
  <si>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</si>
  <si>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</si>
  <si>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</si>
  <si>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</si>
  <si>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</si>
  <si>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</si>
  <si>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</si>
  <si>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</si>
  <si>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</si>
  <si>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</si>
  <si>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</si>
  <si>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</si>
  <si>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</si>
  <si>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</si>
  <si>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</si>
  <si>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</si>
  <si>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</si>
  <si>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</si>
  <si>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</si>
  <si>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</si>
  <si>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</si>
  <si>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</si>
  <si>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</si>
  <si>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</si>
  <si>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</si>
  <si>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</si>
  <si>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</si>
  <si>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</si>
  <si>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</si>
  <si>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</si>
  <si>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</si>
  <si>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</si>
  <si>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</si>
  <si>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</si>
  <si>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</si>
  <si>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</si>
  <si>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</si>
  <si>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</si>
  <si>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</si>
  <si>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</si>
  <si>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</si>
  <si>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</si>
  <si>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</si>
  <si>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</si>
  <si>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</si>
  <si>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</si>
  <si>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</si>
  <si>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</si>
  <si>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</si>
  <si>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</si>
  <si>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</si>
  <si>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</si>
  <si>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</si>
  <si>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</si>
  <si>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</si>
  <si>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</si>
  <si>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</si>
  <si>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</si>
  <si>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</si>
  <si>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</si>
  <si>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</si>
  <si>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</si>
  <si>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</si>
  <si>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</si>
  <si>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</si>
  <si>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</si>
  <si>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</si>
  <si>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</si>
  <si>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</si>
  <si>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</si>
  <si>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</si>
  <si>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</si>
  <si>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</si>
  <si>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</si>
  <si>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</si>
  <si>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</si>
  <si>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</si>
  <si>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</si>
  <si>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</si>
  <si>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</si>
  <si>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</si>
  <si>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</si>
  <si>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</si>
  <si>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</si>
  <si>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</si>
  <si>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</si>
  <si>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</si>
  <si>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</si>
  <si>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</si>
  <si>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</si>
  <si>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</si>
  <si>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</si>
  <si>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</si>
  <si>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</si>
  <si>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</si>
  <si>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</si>
  <si>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</si>
  <si>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</si>
  <si>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</si>
  <si>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</si>
  <si>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</si>
  <si>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</si>
  <si>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</si>
  <si>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</si>
  <si>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</si>
  <si>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</si>
  <si>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</si>
  <si>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</si>
  <si>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</si>
  <si>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</si>
  <si>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</si>
  <si>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</si>
  <si>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</si>
  <si>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</si>
  <si>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</si>
  <si>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</si>
  <si>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</si>
  <si>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</si>
  <si>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</si>
  <si>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</si>
  <si>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</si>
  <si>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</si>
  <si>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</si>
  <si>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</si>
  <si>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</si>
  <si>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</si>
  <si>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</si>
  <si>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</si>
  <si>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</si>
  <si>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</si>
  <si>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</si>
  <si>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</si>
  <si>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</si>
  <si>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</si>
  <si>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</si>
  <si>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</si>
  <si>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</si>
  <si>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</si>
  <si>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</si>
  <si>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</si>
  <si>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</si>
  <si>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</si>
  <si>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</si>
  <si>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</si>
  <si>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</si>
  <si>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</si>
  <si>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</si>
  <si>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</si>
  <si>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</si>
  <si>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</si>
  <si>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</si>
  <si>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</si>
  <si>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</si>
  <si>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</si>
  <si>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</si>
  <si>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</si>
  <si>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</si>
  <si>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</si>
  <si>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</si>
  <si>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</si>
  <si>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</si>
  <si>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</si>
  <si>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</si>
  <si>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</si>
  <si>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</si>
  <si>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</si>
  <si>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</si>
  <si>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</si>
  <si>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</si>
  <si>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</si>
  <si>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</si>
  <si>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</si>
  <si>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</si>
  <si>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</si>
  <si>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</si>
  <si>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</si>
  <si>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</si>
  <si>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</si>
  <si>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</si>
  <si>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</si>
  <si>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</si>
  <si>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</si>
  <si>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</si>
  <si>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</si>
  <si>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</si>
  <si>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</si>
  <si>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</si>
  <si>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</si>
  <si>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</si>
  <si>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</si>
  <si>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</si>
  <si>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</si>
  <si>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</si>
  <si>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</si>
  <si>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</si>
  <si>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</si>
  <si>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</si>
  <si>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</si>
  <si>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</si>
  <si>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</si>
  <si>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</si>
  <si>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</si>
  <si>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</si>
  <si>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</si>
  <si>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</si>
  <si>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</si>
  <si>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</si>
  <si>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</si>
  <si>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</si>
  <si>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</si>
  <si>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</si>
  <si>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</si>
  <si>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</si>
  <si>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</si>
  <si>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</si>
  <si>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</si>
  <si>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</si>
  <si>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</si>
  <si>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</si>
  <si>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</si>
  <si>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</si>
  <si>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</si>
  <si>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</si>
  <si>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</si>
  <si>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</si>
  <si>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</si>
  <si>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</si>
  <si>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</si>
  <si>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</si>
  <si>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</si>
  <si>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</si>
  <si>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</si>
  <si>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</si>
  <si>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</si>
  <si>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</si>
  <si>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</si>
  <si>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</si>
  <si>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</si>
  <si>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</si>
  <si>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</si>
  <si>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</si>
  <si>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</si>
  <si>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</si>
  <si>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</si>
  <si>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</si>
  <si>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</si>
  <si>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</si>
  <si>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</si>
  <si>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</si>
  <si>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</si>
  <si>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</si>
  <si>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</si>
  <si>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</si>
  <si>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</si>
  <si>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</si>
  <si>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</si>
  <si>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</si>
  <si>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</si>
  <si>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</si>
  <si>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</si>
  <si>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</si>
  <si>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</si>
  <si>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</si>
  <si>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</si>
  <si>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</si>
  <si>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</si>
  <si>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</si>
  <si>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</si>
  <si>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</si>
  <si>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</si>
  <si>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</si>
  <si>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</si>
  <si>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</si>
  <si>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</si>
  <si>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</si>
  <si>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</si>
  <si>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</si>
  <si>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</si>
  <si>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</si>
  <si>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</si>
  <si>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</si>
  <si>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</si>
  <si>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</si>
  <si>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</si>
  <si>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</si>
  <si>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</si>
  <si>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</si>
  <si>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</si>
  <si>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</si>
  <si>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</si>
  <si>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</si>
  <si>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</si>
  <si>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</si>
  <si>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</si>
  <si>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</si>
  <si>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</si>
  <si>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</si>
  <si>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</si>
  <si>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</si>
  <si>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</si>
  <si>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</si>
  <si>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</si>
  <si>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</si>
  <si>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</si>
  <si>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</si>
  <si>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</si>
  <si>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</si>
  <si>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</si>
  <si>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</si>
  <si>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</si>
  <si>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</si>
  <si>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</si>
  <si>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</si>
  <si>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</si>
  <si>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</si>
  <si>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</si>
  <si>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</si>
  <si>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</si>
  <si>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</si>
  <si>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</si>
  <si>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</si>
  <si>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</si>
  <si>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</si>
  <si>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</si>
  <si>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</si>
  <si>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</si>
  <si>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</si>
  <si>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</si>
  <si>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</si>
  <si>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</si>
  <si>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</si>
  <si>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</si>
  <si>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</si>
  <si>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</si>
  <si>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</si>
  <si>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</si>
  <si>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</si>
  <si>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</si>
  <si>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</si>
  <si>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</si>
  <si>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</si>
  <si>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</si>
  <si>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</si>
  <si>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</si>
  <si>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</si>
  <si>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</si>
  <si>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</si>
  <si>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</si>
  <si>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</si>
  <si>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</si>
  <si>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</si>
  <si>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</si>
  <si>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</si>
  <si>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</si>
  <si>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</si>
  <si>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</si>
  <si>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</si>
  <si>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</si>
  <si>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</si>
  <si>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</si>
  <si>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</si>
  <si>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</si>
  <si>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</si>
  <si>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</si>
  <si>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</si>
  <si>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</si>
  <si>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</si>
  <si>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</si>
  <si>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</si>
  <si>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</si>
  <si>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</si>
  <si>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</si>
  <si>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</si>
  <si>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</si>
  <si>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</si>
  <si>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</si>
  <si>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</si>
  <si>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</si>
  <si>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</si>
  <si>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</si>
  <si>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</si>
  <si>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</si>
  <si>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</si>
  <si>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</si>
  <si>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</si>
  <si>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</si>
  <si>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</si>
  <si>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</si>
  <si>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</si>
  <si>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</si>
  <si>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</si>
  <si>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</si>
  <si>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</si>
  <si>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</si>
  <si>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</si>
  <si>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</si>
  <si>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</si>
  <si>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</si>
  <si>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</si>
  <si>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</si>
  <si>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</si>
  <si>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</si>
  <si>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</si>
  <si>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</si>
  <si>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</si>
  <si>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</si>
  <si>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</si>
  <si>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</si>
  <si>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</si>
  <si>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</si>
  <si>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</si>
  <si>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</si>
  <si>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</si>
  <si>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</si>
  <si>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</si>
  <si>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</si>
  <si>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</si>
  <si>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</si>
  <si>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</si>
  <si>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</si>
  <si>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</si>
  <si>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</si>
  <si>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</si>
  <si>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</si>
  <si>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</si>
  <si>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</si>
  <si>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</si>
  <si>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</si>
  <si>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</si>
  <si>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</si>
  <si>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</si>
  <si>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</si>
  <si>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</si>
  <si>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</si>
  <si>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</si>
  <si>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</si>
  <si>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</si>
  <si>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</si>
  <si>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</si>
  <si>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</si>
  <si>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</si>
  <si>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</si>
  <si>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</si>
  <si>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</si>
  <si>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</si>
  <si>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</si>
  <si>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</si>
  <si>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</si>
  <si>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</si>
  <si>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</si>
  <si>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</si>
  <si>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</si>
  <si>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</si>
  <si>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</si>
  <si>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</si>
  <si>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</si>
  <si>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</si>
  <si>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</si>
  <si>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</si>
  <si>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</si>
  <si>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</si>
  <si>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</si>
  <si>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</si>
  <si>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</si>
  <si>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</si>
  <si>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</si>
  <si>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</si>
  <si>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</si>
  <si>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</si>
  <si>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</si>
  <si>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</si>
  <si>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</si>
  <si>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</si>
  <si>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</si>
  <si>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</si>
  <si>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</si>
  <si>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</si>
  <si>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</si>
  <si>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</si>
  <si>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</si>
  <si>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</si>
  <si>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</si>
  <si>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</si>
  <si>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</si>
  <si>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</si>
  <si>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</si>
  <si>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</si>
  <si>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</si>
  <si>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</si>
  <si>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</si>
  <si>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</si>
  <si>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</si>
  <si>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</si>
  <si>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</si>
  <si>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</si>
  <si>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</si>
  <si>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</si>
  <si>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</si>
  <si>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</si>
  <si>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</si>
  <si>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</si>
  <si>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</si>
  <si>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</si>
  <si>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</si>
  <si>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</si>
  <si>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</si>
  <si>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</si>
  <si>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</si>
  <si>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</si>
  <si>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</si>
  <si>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</si>
  <si>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</si>
  <si>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</si>
  <si>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</si>
  <si>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</si>
  <si>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</si>
  <si>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</si>
  <si>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</si>
  <si>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</si>
  <si>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</si>
  <si>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</si>
  <si>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</si>
  <si>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</si>
  <si>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</si>
  <si>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</si>
  <si>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</si>
  <si>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</si>
  <si>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</si>
  <si>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</si>
  <si>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</si>
  <si>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</si>
  <si>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</si>
  <si>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</si>
  <si>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</si>
  <si>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</si>
  <si>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</si>
  <si>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</si>
  <si>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</si>
  <si>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</si>
  <si>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</si>
  <si>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</si>
  <si>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</si>
  <si>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</si>
  <si>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</si>
  <si>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</si>
  <si>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</si>
  <si>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</si>
  <si>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</si>
  <si>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</si>
  <si>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</si>
  <si>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</si>
  <si>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</si>
  <si>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</si>
  <si>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</si>
  <si>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</si>
  <si>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</si>
  <si>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</si>
  <si>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</si>
  <si>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</si>
  <si>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</si>
  <si>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</si>
  <si>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</si>
  <si>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</si>
  <si>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</si>
  <si>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</si>
  <si>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</si>
  <si>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</si>
  <si>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</si>
  <si>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</si>
  <si>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</si>
  <si>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</si>
  <si>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</si>
  <si>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</si>
  <si>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</si>
  <si>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</si>
  <si>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</si>
  <si>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</si>
  <si>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</si>
  <si>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</si>
  <si>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</si>
  <si>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</si>
  <si>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</si>
  <si>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</si>
  <si>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</si>
  <si>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</si>
  <si>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</si>
  <si>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</si>
  <si>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</si>
  <si>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</si>
  <si>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</si>
  <si>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</si>
  <si>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</si>
  <si>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</si>
  <si>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</si>
  <si>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</si>
  <si>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</si>
  <si>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</si>
  <si>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</si>
  <si>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</si>
  <si>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</si>
  <si>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</si>
  <si>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</si>
  <si>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</si>
  <si>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</si>
  <si>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</si>
  <si>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</si>
  <si>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</si>
  <si>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</si>
  <si>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</si>
  <si>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</si>
  <si>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</si>
  <si>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</si>
  <si>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</si>
  <si>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</si>
  <si>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</si>
  <si>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</si>
  <si>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</si>
  <si>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</si>
  <si>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</si>
  <si>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</si>
  <si>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</si>
  <si>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</si>
  <si>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</si>
  <si>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</si>
  <si>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</si>
  <si>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</si>
  <si>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</si>
  <si>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</si>
  <si>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</si>
  <si>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</si>
  <si>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</si>
  <si>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</si>
  <si>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</si>
  <si>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</si>
  <si>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</si>
  <si>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</si>
  <si>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</si>
  <si>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</si>
  <si>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</si>
  <si>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</si>
  <si>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</si>
  <si>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</si>
  <si>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</si>
  <si>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</si>
  <si>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</si>
  <si>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</si>
  <si>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</si>
  <si>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</si>
  <si>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</si>
  <si>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</si>
  <si>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</si>
  <si>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</si>
  <si>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</si>
  <si>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</si>
  <si>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</si>
  <si>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</si>
  <si>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</si>
  <si>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</si>
  <si>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</si>
  <si>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</si>
  <si>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</si>
  <si>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</si>
  <si>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</si>
  <si>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</si>
  <si>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</si>
  <si>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</si>
  <si>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</si>
  <si>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</si>
  <si>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</si>
  <si>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</si>
  <si>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</si>
  <si>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</si>
  <si>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</si>
  <si>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</si>
  <si>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</si>
  <si>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</si>
  <si>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</si>
  <si>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</si>
  <si>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</si>
  <si>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</si>
  <si>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</si>
  <si>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</si>
  <si>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</si>
  <si>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</si>
  <si>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</si>
  <si>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</si>
  <si>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</si>
  <si>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</si>
  <si>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</si>
  <si>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</si>
  <si>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</si>
  <si>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</si>
  <si>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</si>
  <si>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</si>
  <si>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</si>
  <si>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</si>
  <si>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</si>
  <si>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</si>
  <si>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</si>
  <si>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</si>
  <si>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</si>
  <si>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</si>
  <si>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</si>
  <si>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</si>
  <si>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</si>
  <si>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</si>
  <si>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</si>
  <si>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</si>
  <si>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</si>
  <si>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</si>
  <si>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</si>
  <si>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</si>
  <si>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</si>
  <si>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</si>
  <si>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</si>
  <si>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</si>
  <si>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</si>
  <si>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</si>
  <si>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</si>
  <si>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</si>
  <si>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</si>
  <si>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</si>
  <si>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</si>
  <si>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</si>
  <si>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</si>
  <si>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</si>
  <si>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</si>
  <si>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</si>
  <si>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</si>
  <si>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</si>
  <si>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</si>
  <si>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</si>
  <si>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</si>
  <si>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</si>
  <si>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</si>
  <si>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</si>
  <si>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</si>
  <si>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</si>
  <si>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</si>
  <si>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</si>
  <si>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</si>
  <si>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</si>
  <si>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</si>
  <si>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</si>
  <si>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</si>
  <si>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</si>
  <si>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</si>
  <si>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</si>
  <si>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</si>
  <si>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</si>
  <si>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</si>
  <si>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</si>
  <si>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</si>
  <si>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</si>
  <si>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</si>
  <si>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</si>
  <si>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</si>
  <si>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</si>
  <si>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</si>
  <si>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</si>
  <si>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</si>
  <si>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</si>
  <si>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</si>
  <si>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</si>
  <si>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</si>
  <si>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</si>
  <si>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</si>
  <si>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</si>
  <si>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</si>
  <si>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</si>
  <si>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</si>
  <si>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</si>
  <si>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</si>
  <si>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</si>
  <si>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</si>
  <si>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</si>
  <si>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</si>
  <si>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</si>
  <si>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</si>
  <si>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</si>
  <si>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</si>
  <si>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</si>
  <si>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</si>
  <si>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</si>
  <si>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</si>
  <si>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</si>
  <si>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</si>
  <si>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</si>
  <si>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</si>
  <si>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</si>
  <si>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</si>
  <si>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</si>
  <si>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</si>
  <si>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</si>
  <si>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</si>
  <si>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</si>
  <si>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</si>
  <si>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</si>
  <si>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</si>
  <si>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</si>
  <si>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</si>
  <si>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</si>
  <si>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</si>
  <si>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</si>
  <si>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</si>
  <si>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</si>
  <si>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</si>
  <si>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</si>
  <si>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</si>
  <si>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</si>
  <si>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</si>
  <si>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</si>
  <si>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</si>
  <si>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</si>
  <si>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</si>
  <si>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</si>
  <si>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</si>
  <si>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</si>
  <si>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</si>
  <si>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</si>
  <si>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</si>
  <si>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</si>
  <si>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</si>
  <si>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</si>
  <si>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</si>
  <si>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</si>
  <si>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</si>
  <si>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</si>
  <si>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</si>
  <si>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</si>
  <si>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</si>
  <si>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</si>
  <si>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</si>
  <si>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</si>
  <si>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</si>
  <si>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</si>
  <si>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</si>
  <si>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</si>
  <si>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</si>
  <si>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</si>
  <si>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</si>
  <si>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</si>
  <si>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</si>
  <si>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</si>
  <si>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</si>
  <si>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</si>
  <si>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</si>
  <si>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</si>
  <si>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</si>
  <si>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</si>
  <si>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</si>
  <si>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</si>
  <si>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</si>
  <si>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</si>
  <si>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</si>
  <si>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</si>
  <si>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</si>
  <si>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</si>
  <si>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</si>
  <si>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</si>
  <si>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</si>
  <si>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</si>
  <si>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</si>
  <si>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</si>
  <si>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</si>
  <si>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</si>
  <si>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</si>
  <si>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</si>
  <si>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</si>
  <si>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</si>
  <si>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</si>
  <si>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</si>
  <si>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</si>
  <si>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</si>
  <si>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</si>
  <si>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</si>
  <si>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</si>
  <si>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</si>
  <si>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</si>
  <si>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</si>
  <si>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</si>
  <si>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</si>
  <si>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</si>
  <si>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</si>
  <si>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</si>
  <si>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</si>
  <si>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</si>
  <si>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</si>
  <si>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</si>
  <si>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</si>
  <si>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</si>
  <si>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</si>
  <si>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</si>
  <si>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</si>
  <si>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</si>
  <si>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</si>
  <si>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</si>
  <si>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</si>
  <si>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</si>
  <si>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</si>
  <si>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</si>
  <si>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</si>
  <si>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</si>
  <si>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</si>
  <si>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</si>
  <si>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</si>
  <si>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</si>
  <si>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</si>
  <si>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</si>
  <si>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</si>
  <si>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</si>
  <si>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</si>
  <si>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</si>
  <si>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</si>
  <si>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</si>
  <si>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</si>
  <si>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</si>
  <si>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</si>
  <si>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</si>
  <si>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</si>
  <si>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</si>
  <si>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</si>
  <si>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</si>
  <si>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</si>
  <si>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</si>
  <si>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</si>
  <si>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</si>
  <si>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</si>
  <si>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</si>
  <si>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</si>
  <si>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</si>
  <si>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</si>
  <si>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</si>
  <si>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</si>
  <si>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</si>
  <si>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</si>
  <si>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</si>
  <si>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</si>
  <si>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</si>
  <si>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</si>
  <si>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</si>
  <si>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</si>
  <si>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</si>
  <si>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</si>
  <si>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</si>
  <si>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</si>
  <si>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</si>
  <si>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</si>
  <si>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</si>
  <si>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</si>
  <si>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</si>
  <si>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</si>
  <si>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</si>
  <si>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</si>
  <si>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</si>
  <si>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</si>
  <si>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</si>
  <si>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</si>
  <si>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</si>
  <si>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</si>
  <si>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</si>
  <si>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</si>
  <si>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</si>
  <si>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</si>
  <si>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</si>
  <si>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</si>
  <si>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</si>
  <si>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</si>
  <si>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</si>
  <si>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</si>
  <si>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</si>
  <si>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</si>
  <si>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</si>
  <si>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</si>
  <si>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</si>
  <si>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</si>
  <si>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</si>
  <si>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</si>
  <si>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</si>
  <si>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</si>
  <si>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</si>
  <si>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</si>
  <si>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</si>
  <si>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</si>
  <si>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</si>
  <si>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</si>
  <si>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</si>
  <si>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</si>
  <si>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</si>
  <si>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</si>
  <si>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</si>
  <si>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</si>
  <si>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</si>
  <si>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</si>
  <si>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</si>
  <si>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</si>
  <si>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</si>
  <si>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</si>
  <si>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</si>
  <si>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</si>
  <si>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</si>
  <si>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</si>
  <si>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</si>
  <si>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</si>
  <si>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</si>
  <si>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</si>
  <si>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</si>
  <si>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</si>
  <si>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</si>
  <si>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</si>
  <si>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</si>
  <si>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</si>
  <si>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</si>
  <si>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</si>
  <si>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</si>
  <si>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</si>
  <si>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</si>
  <si>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</si>
  <si>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</si>
  <si>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</si>
  <si>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</si>
  <si>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</si>
  <si>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</si>
  <si>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</si>
  <si>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</si>
  <si>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</si>
  <si>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</si>
  <si>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</si>
  <si>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</si>
  <si>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</si>
  <si>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</si>
  <si>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</si>
  <si>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</si>
  <si>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</si>
  <si>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</si>
  <si>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</si>
  <si>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</si>
  <si>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</si>
  <si>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</si>
  <si>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</si>
  <si>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</si>
  <si>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</si>
  <si>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</si>
  <si>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</si>
  <si>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</si>
  <si>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</si>
  <si>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</si>
  <si>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</si>
  <si>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</si>
  <si>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</si>
  <si>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</si>
  <si>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</si>
  <si>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</si>
  <si>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</si>
  <si>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</si>
  <si>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</si>
  <si>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</si>
  <si>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</si>
  <si>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</si>
  <si>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</si>
  <si>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</si>
  <si>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</si>
  <si>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</si>
  <si>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</si>
  <si>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</si>
  <si>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</si>
  <si>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</si>
  <si>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</si>
  <si>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</si>
  <si>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</si>
  <si>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</si>
  <si>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</si>
  <si>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</si>
  <si>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</si>
  <si>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</si>
  <si>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</si>
  <si>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</si>
  <si>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</si>
  <si>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</si>
  <si>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</si>
  <si>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</si>
  <si>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</si>
  <si>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</si>
  <si>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</si>
  <si>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</si>
  <si>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</si>
  <si>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</si>
  <si>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</si>
  <si>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</si>
  <si>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</si>
  <si>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</si>
  <si>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</si>
  <si>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</si>
  <si>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</si>
  <si>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</si>
  <si>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</si>
  <si>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</si>
  <si>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</si>
  <si>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</si>
  <si>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</si>
  <si>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</si>
  <si>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</si>
  <si>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</si>
  <si>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</si>
  <si>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</si>
  <si>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</si>
  <si>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</si>
  <si>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</si>
  <si>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</si>
  <si>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</si>
  <si>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</si>
  <si>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</si>
  <si>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</si>
  <si>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</si>
  <si>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</si>
  <si>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</si>
  <si>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</si>
  <si>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</si>
  <si>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</si>
  <si>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</si>
  <si>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</si>
  <si>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</si>
  <si>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</si>
  <si>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</si>
  <si>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</si>
  <si>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</si>
  <si>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</si>
  <si>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</si>
  <si>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</si>
  <si>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</si>
  <si>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</si>
  <si>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</si>
  <si>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</si>
  <si>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</si>
  <si>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</si>
  <si>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</si>
  <si>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</si>
  <si>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</si>
  <si>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</si>
  <si>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</si>
  <si>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</si>
  <si>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</si>
  <si>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</si>
  <si>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</si>
  <si>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</si>
  <si>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</si>
  <si>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</si>
  <si>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</si>
  <si>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</si>
  <si>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</si>
  <si>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</si>
  <si>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</si>
  <si>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</si>
  <si>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</si>
  <si>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</si>
  <si>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</si>
  <si>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</si>
  <si>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</si>
  <si>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</si>
  <si>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</si>
  <si>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</si>
  <si>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</si>
  <si>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</si>
  <si>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</si>
  <si>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</si>
  <si>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</si>
  <si>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</si>
  <si>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</si>
  <si>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</si>
  <si>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</si>
  <si>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</si>
  <si>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</si>
  <si>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</si>
  <si>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</si>
  <si>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</si>
  <si>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</si>
  <si>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</si>
  <si>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</si>
  <si>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</si>
  <si>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</si>
  <si>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</si>
  <si>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</si>
  <si>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</si>
  <si>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</si>
  <si>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</si>
  <si>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</si>
  <si>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</si>
  <si>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</si>
  <si>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</si>
  <si>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</si>
  <si>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</si>
  <si>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</si>
  <si>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</si>
  <si>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</si>
  <si>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</si>
  <si>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</si>
  <si>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</si>
  <si>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</si>
  <si>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</si>
  <si>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</si>
  <si>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</si>
  <si>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</si>
  <si>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</si>
  <si>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</si>
  <si>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</si>
  <si>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</si>
  <si>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</si>
  <si>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</si>
  <si>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</si>
  <si>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</si>
  <si>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</si>
  <si>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</si>
  <si>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</si>
  <si>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</si>
  <si>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</si>
  <si>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</si>
  <si>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</si>
  <si>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</si>
  <si>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</si>
  <si>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</si>
  <si>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</si>
  <si>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</si>
  <si>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</si>
  <si>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</si>
  <si>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</si>
  <si>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</si>
  <si>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</si>
  <si>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</si>
  <si>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</si>
  <si>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</si>
  <si>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</si>
  <si>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</si>
  <si>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</si>
  <si>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</si>
  <si>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</si>
  <si>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</si>
  <si>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</si>
  <si>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</si>
  <si>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</si>
  <si>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</si>
  <si>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</si>
  <si>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</si>
  <si>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</si>
  <si>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</si>
  <si>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</si>
  <si>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</si>
  <si>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</si>
  <si>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</si>
  <si>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</si>
  <si>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</si>
  <si>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</si>
  <si>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</si>
  <si>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</si>
  <si>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</si>
  <si>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</si>
  <si>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</si>
  <si>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</si>
  <si>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</si>
  <si>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</si>
  <si>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</si>
  <si>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</si>
  <si>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</si>
  <si>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</si>
  <si>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</si>
  <si>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</si>
  <si>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</si>
  <si>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</si>
  <si>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</si>
  <si>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</si>
  <si>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</si>
  <si>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</si>
  <si>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</si>
  <si>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</si>
  <si>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</si>
  <si>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</si>
  <si>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</si>
  <si>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</si>
  <si>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</si>
  <si>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</si>
  <si>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</si>
  <si>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</si>
  <si>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</si>
  <si>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</si>
  <si>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</si>
  <si>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</si>
  <si>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</si>
  <si>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</si>
  <si>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</si>
  <si>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</si>
  <si>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</si>
  <si>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</si>
  <si>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</si>
  <si>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</si>
  <si>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</si>
  <si>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</si>
  <si>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</si>
  <si>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</si>
  <si>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</si>
  <si>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</si>
  <si>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</si>
  <si>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</si>
  <si>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</si>
  <si>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</si>
  <si>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</si>
  <si>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</si>
  <si>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</si>
  <si>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</si>
  <si>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</si>
  <si>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</si>
  <si>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</si>
  <si>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</si>
  <si>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</si>
  <si>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</si>
  <si>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</si>
  <si>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</si>
  <si>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</si>
  <si>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</si>
  <si>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</si>
  <si>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</si>
  <si>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</si>
  <si>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</si>
  <si>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</si>
  <si>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</si>
  <si>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</si>
  <si>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</si>
  <si>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</si>
  <si>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</si>
  <si>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</si>
  <si>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</si>
  <si>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</si>
  <si>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</si>
  <si>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</si>
  <si>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</si>
  <si>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</si>
  <si>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</si>
  <si>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</si>
  <si>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</si>
  <si>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</si>
  <si>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</si>
  <si>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</si>
  <si>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</si>
  <si>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</si>
  <si>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</si>
  <si>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</si>
  <si>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</si>
  <si>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</si>
  <si>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</si>
  <si>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</si>
  <si>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</si>
  <si>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</si>
  <si>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</si>
  <si>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</si>
  <si>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</si>
  <si>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</si>
  <si>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</si>
  <si>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</si>
  <si>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</si>
  <si>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</si>
  <si>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</si>
  <si>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</si>
  <si>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</si>
  <si>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</si>
  <si>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</si>
  <si>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</si>
  <si>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</si>
  <si>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</si>
  <si>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</si>
  <si>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</si>
  <si>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</si>
  <si>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</si>
  <si>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</si>
  <si>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</si>
  <si>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</si>
  <si>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</si>
  <si>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</si>
  <si>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</si>
  <si>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</si>
  <si>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</si>
  <si>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</si>
  <si>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</si>
  <si>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</si>
  <si>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</si>
  <si>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</si>
  <si>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</si>
  <si>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</si>
  <si>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</si>
  <si>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</si>
  <si>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</si>
  <si>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</si>
  <si>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</si>
  <si>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</si>
  <si>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</si>
  <si>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</si>
  <si>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</si>
  <si>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</si>
  <si>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</si>
  <si>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</si>
  <si>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</si>
  <si>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</si>
  <si>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</si>
  <si>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</si>
  <si>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</si>
  <si>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</si>
  <si>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</si>
  <si>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</si>
  <si>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</si>
  <si>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</si>
  <si>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</si>
  <si>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</si>
  <si>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</si>
  <si>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</si>
  <si>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</si>
  <si>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</si>
  <si>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</si>
  <si>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</si>
  <si>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</si>
  <si>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</si>
  <si>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</si>
  <si>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</si>
  <si>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</si>
  <si>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</si>
  <si>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</si>
  <si>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</si>
  <si>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</si>
  <si>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</si>
  <si>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</si>
  <si>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</si>
  <si>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</si>
  <si>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</si>
  <si>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</si>
  <si>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</si>
  <si>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</si>
  <si>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</si>
  <si>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</si>
  <si>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</si>
  <si>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</si>
  <si>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</si>
  <si>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</si>
  <si>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</si>
  <si>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</si>
  <si>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</si>
  <si>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</si>
  <si>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</si>
  <si>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</si>
  <si>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</si>
  <si>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</si>
  <si>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</si>
  <si>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</si>
  <si>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</si>
  <si>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</si>
  <si>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</si>
  <si>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</si>
  <si>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</si>
  <si>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</si>
  <si>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</si>
  <si>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</si>
  <si>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</si>
  <si>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</si>
  <si>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</si>
  <si>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</si>
  <si>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</si>
  <si>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</si>
  <si>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</si>
  <si>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</si>
  <si>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</si>
  <si>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</si>
  <si>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</si>
  <si>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</si>
  <si>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</si>
  <si>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</si>
  <si>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</si>
  <si>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</si>
  <si>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</si>
  <si>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</si>
  <si>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</si>
  <si>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</si>
  <si>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</si>
  <si>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</si>
  <si>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</si>
  <si>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</si>
  <si>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</si>
  <si>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</si>
  <si>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</si>
  <si>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</si>
  <si>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</si>
  <si>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</si>
  <si>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</si>
  <si>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</si>
  <si>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</si>
  <si>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</si>
  <si>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</si>
  <si>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</si>
  <si>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</si>
  <si>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</si>
  <si>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</si>
  <si>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</si>
  <si>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</si>
  <si>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</si>
  <si>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</si>
  <si>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</si>
  <si>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</si>
  <si>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</si>
  <si>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</si>
  <si>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</si>
  <si>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</si>
  <si>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</si>
  <si>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</si>
  <si>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</si>
  <si>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</si>
  <si>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</si>
  <si>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</si>
  <si>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</si>
  <si>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</si>
  <si>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</si>
  <si>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</si>
  <si>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</si>
  <si>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</si>
  <si>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</si>
  <si>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</si>
  <si>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</si>
  <si>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</si>
  <si>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</si>
  <si>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</si>
  <si>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</si>
  <si>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</si>
  <si>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</si>
  <si>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</si>
  <si>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</si>
  <si>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</si>
  <si>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</si>
  <si>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</si>
  <si>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</si>
  <si>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</si>
  <si>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</si>
  <si>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</si>
  <si>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</si>
  <si>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</si>
  <si>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</si>
  <si>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</si>
  <si>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</si>
  <si>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</si>
  <si>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</si>
  <si>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</si>
  <si>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</si>
  <si>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</si>
  <si>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</si>
  <si>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</si>
  <si>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</si>
  <si>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</si>
  <si>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</si>
  <si>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</si>
  <si>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</si>
  <si>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</si>
  <si>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</si>
  <si>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</si>
  <si>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</si>
  <si>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</si>
  <si>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</si>
  <si>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</si>
  <si>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</si>
  <si>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</si>
  <si>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</si>
  <si>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</si>
  <si>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</si>
  <si>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</si>
  <si>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</si>
  <si>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</si>
  <si>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</si>
  <si>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</si>
  <si>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</si>
  <si>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</si>
  <si>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</si>
  <si>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</si>
  <si>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</si>
  <si>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</si>
  <si>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</si>
  <si>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</si>
  <si>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</si>
  <si>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</si>
  <si>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</si>
  <si>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</si>
  <si>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</si>
  <si>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</si>
  <si>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</si>
  <si>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</si>
  <si>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</si>
  <si>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</si>
  <si>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</si>
  <si>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</si>
  <si>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</si>
  <si>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</si>
  <si>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</si>
  <si>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</si>
  <si>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</si>
  <si>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</si>
  <si>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</si>
  <si>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</si>
  <si>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</si>
  <si>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</si>
  <si>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</si>
  <si>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</si>
  <si>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</si>
  <si>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</si>
  <si>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</si>
  <si>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</si>
  <si>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</si>
  <si>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</si>
  <si>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</si>
  <si>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</si>
  <si>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</si>
  <si>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</si>
  <si>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</si>
  <si>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</si>
  <si>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</si>
  <si>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</si>
  <si>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</si>
  <si>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</si>
  <si>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</si>
  <si>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</si>
  <si>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</si>
  <si>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</si>
  <si>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</si>
  <si>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</si>
  <si>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</si>
  <si>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</si>
  <si>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</si>
  <si>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</si>
  <si>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</si>
  <si>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</si>
  <si>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</si>
  <si>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</si>
  <si>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</si>
  <si>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</si>
  <si>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</si>
  <si>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</si>
  <si>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</si>
  <si>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</si>
  <si>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</si>
  <si>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</si>
  <si>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</si>
  <si>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</si>
  <si>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</si>
  <si>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</si>
  <si>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</si>
  <si>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</si>
  <si>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</si>
  <si>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</si>
  <si>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</si>
  <si>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</si>
  <si>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</si>
  <si>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</si>
  <si>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</si>
  <si>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</si>
  <si>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</si>
  <si>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</si>
  <si>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</si>
  <si>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</si>
  <si>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</si>
  <si>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</si>
  <si>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</si>
  <si>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</si>
  <si>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</si>
  <si>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</si>
  <si>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</si>
  <si>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</si>
  <si>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</si>
  <si>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</si>
  <si>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</si>
  <si>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</si>
  <si>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</si>
  <si>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</si>
  <si>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</si>
  <si>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</si>
  <si>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</si>
  <si>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</si>
  <si>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</si>
  <si>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</si>
  <si>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</si>
  <si>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</si>
  <si>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</si>
  <si>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</si>
  <si>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</si>
  <si>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</si>
  <si>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</si>
  <si>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</si>
  <si>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</si>
  <si>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</si>
  <si>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</si>
  <si>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</si>
  <si>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</si>
  <si>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</si>
  <si>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</si>
  <si>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</si>
  <si>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</si>
  <si>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</si>
  <si>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</si>
  <si>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</si>
  <si>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</si>
  <si>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</si>
  <si>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</si>
  <si>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</si>
  <si>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</si>
  <si>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</si>
  <si>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</si>
  <si>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</si>
  <si>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</si>
  <si>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</si>
  <si>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</si>
  <si>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</si>
  <si>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</si>
  <si>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</si>
  <si>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</si>
  <si>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</si>
  <si>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</si>
  <si>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</si>
  <si>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</si>
  <si>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</si>
  <si>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</si>
  <si>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</si>
  <si>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</si>
  <si>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</si>
  <si>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</si>
  <si>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</si>
  <si>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</si>
  <si>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</si>
  <si>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</si>
  <si>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</si>
  <si>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</si>
  <si>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</si>
  <si>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</si>
  <si>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</si>
  <si>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</si>
  <si>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</si>
  <si>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</si>
  <si>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</si>
  <si>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</si>
  <si>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</si>
  <si>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</si>
  <si>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</si>
  <si>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</si>
  <si>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</si>
  <si>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</si>
  <si>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</si>
  <si>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</si>
  <si>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</si>
  <si>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</si>
  <si>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</si>
  <si>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</si>
  <si>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</si>
  <si>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</si>
  <si>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</si>
  <si>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</si>
  <si>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</si>
  <si>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</si>
  <si>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</si>
  <si>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</si>
  <si>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</si>
  <si>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</si>
  <si>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</si>
  <si>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</si>
  <si>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</si>
  <si>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</si>
  <si>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</si>
  <si>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</si>
  <si>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</si>
  <si>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</si>
  <si>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</si>
  <si>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</si>
  <si>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</si>
  <si>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</si>
  <si>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</si>
  <si>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</si>
  <si>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</si>
  <si>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</si>
  <si>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</si>
  <si>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</si>
  <si>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</si>
  <si>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</si>
  <si>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</si>
  <si>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</si>
  <si>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</si>
  <si>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</si>
  <si>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</si>
  <si>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</si>
  <si>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</si>
  <si>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</si>
  <si>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</si>
  <si>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</si>
  <si>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</si>
  <si>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</si>
  <si>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</si>
  <si>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</si>
  <si>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</si>
  <si>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</si>
  <si>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</si>
  <si>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</si>
  <si>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</si>
  <si>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</si>
  <si>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</si>
  <si>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</si>
  <si>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</si>
  <si>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</si>
  <si>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</si>
  <si>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</si>
  <si>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</si>
  <si>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</si>
  <si>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</si>
  <si>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</si>
  <si>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</si>
  <si>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</si>
  <si>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</si>
  <si>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</si>
  <si>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</si>
  <si>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</si>
  <si>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</si>
  <si>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</si>
  <si>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</si>
  <si>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</si>
  <si>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</si>
  <si>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</si>
  <si>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</si>
  <si>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</si>
  <si>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</si>
  <si>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</si>
  <si>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</si>
  <si>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</si>
  <si>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</si>
  <si>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</si>
  <si>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</si>
  <si>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</si>
  <si>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</si>
  <si>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</si>
  <si>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</si>
  <si>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</si>
  <si>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</si>
  <si>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</si>
  <si>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</si>
  <si>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</si>
  <si>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</si>
  <si>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</si>
  <si>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</si>
  <si>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</si>
  <si>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</si>
  <si>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</si>
  <si>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</si>
  <si>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</si>
  <si>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</si>
  <si>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</si>
  <si>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</si>
  <si>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</si>
  <si>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</si>
  <si>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</si>
  <si>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</si>
  <si>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</si>
  <si>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</si>
  <si>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</si>
  <si>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</si>
  <si>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</si>
  <si>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</si>
  <si>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</si>
  <si>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</si>
  <si>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</si>
  <si>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</si>
  <si>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</si>
  <si>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</si>
  <si>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</si>
  <si>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</si>
  <si>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</si>
  <si>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</si>
  <si>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</si>
  <si>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</si>
  <si>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</si>
  <si>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</si>
  <si>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</si>
  <si>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</si>
  <si>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</si>
  <si>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</si>
  <si>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</si>
  <si>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</si>
  <si>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</si>
  <si>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</si>
  <si>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</si>
  <si>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</si>
  <si>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</si>
  <si>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</si>
  <si>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</si>
  <si>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</si>
  <si>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</si>
  <si>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</si>
  <si>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</si>
  <si>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</si>
  <si>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</si>
  <si>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</si>
  <si>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</si>
  <si>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</si>
  <si>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</si>
  <si>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</si>
  <si>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</si>
  <si>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</si>
  <si>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</si>
  <si>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</si>
  <si>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</si>
  <si>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</si>
  <si>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</si>
  <si>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</si>
  <si>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</si>
  <si>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</si>
  <si>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</si>
  <si>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</si>
  <si>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</si>
  <si>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</si>
  <si>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</si>
  <si>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</si>
  <si>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</si>
  <si>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</si>
  <si>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</si>
  <si>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</si>
  <si>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</si>
  <si>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</si>
  <si>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</si>
  <si>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</si>
  <si>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</si>
  <si>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</si>
  <si>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</si>
  <si>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</si>
  <si>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</si>
  <si>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</si>
  <si>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</si>
  <si>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</si>
  <si>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</si>
  <si>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</si>
  <si>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</si>
  <si>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</si>
  <si>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</si>
  <si>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</si>
  <si>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</si>
  <si>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</si>
  <si>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</si>
  <si>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</si>
  <si>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</si>
  <si>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</si>
  <si>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</si>
  <si>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</si>
  <si>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</si>
  <si>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</si>
  <si>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</si>
  <si>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</si>
  <si>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</si>
  <si>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</si>
  <si>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</si>
  <si>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</si>
  <si>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</si>
  <si>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</si>
  <si>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</si>
  <si>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</si>
  <si>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</si>
  <si>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</si>
  <si>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</si>
  <si>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</si>
  <si>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</si>
  <si>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</si>
  <si>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</si>
  <si>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</si>
  <si>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</si>
  <si>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</si>
  <si>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</si>
  <si>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</si>
  <si>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</si>
  <si>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</si>
  <si>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</si>
  <si>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</si>
  <si>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</si>
  <si>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</si>
  <si>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</si>
  <si>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</si>
  <si>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</si>
  <si>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</si>
  <si>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</si>
  <si>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</si>
  <si>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</si>
  <si>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</si>
  <si>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</si>
  <si>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</si>
  <si>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</si>
  <si>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</si>
  <si>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</si>
  <si>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</si>
  <si>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</si>
  <si>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</si>
  <si>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</si>
  <si>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</si>
  <si>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</si>
  <si>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</si>
  <si>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</si>
  <si>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</si>
  <si>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</si>
  <si>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</si>
  <si>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</si>
  <si>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</si>
  <si>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</si>
  <si>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</si>
  <si>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</si>
  <si>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</si>
  <si>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</si>
  <si>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</si>
  <si>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</si>
  <si>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</si>
  <si>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</si>
  <si>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</si>
  <si>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</si>
  <si>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</si>
  <si>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</si>
  <si>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</si>
  <si>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</si>
  <si>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</si>
  <si>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</si>
  <si>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</si>
  <si>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</si>
  <si>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</si>
  <si>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</si>
  <si>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</si>
  <si>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</si>
  <si>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</si>
  <si>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</si>
  <si>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</si>
  <si>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</si>
  <si>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</si>
  <si>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</si>
  <si>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</si>
  <si>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</si>
  <si>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</si>
  <si>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</si>
  <si>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</si>
  <si>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</si>
  <si>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</si>
  <si>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</si>
  <si>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</si>
  <si>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</si>
  <si>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</si>
  <si>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</si>
  <si>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</si>
  <si>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</si>
  <si>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</si>
  <si>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</si>
  <si>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</si>
  <si>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</si>
  <si>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</si>
  <si>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</si>
  <si>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</si>
  <si>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</si>
  <si>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</si>
  <si>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</si>
  <si>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</si>
  <si>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</si>
  <si>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</si>
  <si>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</si>
  <si>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</si>
  <si>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</si>
  <si>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</si>
  <si>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</si>
  <si>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</si>
  <si>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</si>
  <si>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</si>
  <si>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</si>
  <si>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</si>
  <si>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</si>
  <si>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</si>
  <si>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</si>
  <si>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</si>
  <si>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</si>
  <si>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</si>
  <si>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</si>
  <si>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</si>
  <si>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</si>
  <si>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</si>
  <si>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</si>
  <si>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</si>
  <si>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</si>
  <si>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</si>
  <si>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</si>
  <si>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</si>
  <si>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</si>
  <si>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</si>
  <si>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</si>
  <si>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</si>
  <si>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</si>
  <si>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</si>
  <si>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</si>
  <si>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</si>
  <si>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</si>
  <si>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</si>
  <si>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</si>
  <si>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</si>
  <si>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</si>
  <si>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</si>
  <si>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</si>
  <si>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</si>
  <si>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</si>
  <si>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</si>
  <si>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</si>
  <si>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</si>
  <si>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</si>
  <si>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</si>
  <si>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</si>
  <si>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</si>
  <si>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</si>
  <si>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</si>
  <si>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</si>
  <si>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</si>
  <si>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</si>
  <si>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</si>
  <si>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</si>
  <si>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</si>
  <si>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</si>
  <si>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</si>
  <si>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</si>
  <si>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</si>
  <si>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</si>
  <si>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</si>
  <si>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</si>
  <si>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</si>
  <si>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</si>
  <si>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</si>
  <si>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</si>
  <si>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</si>
  <si>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</si>
  <si>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</si>
  <si>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</si>
  <si>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</si>
  <si>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</si>
  <si>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</si>
  <si>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</si>
  <si>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</si>
  <si>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</si>
  <si>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</si>
  <si>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</si>
  <si>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</si>
  <si>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</si>
  <si>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</si>
  <si>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</si>
  <si>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</si>
  <si>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</si>
  <si>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</si>
  <si>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</si>
  <si>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</si>
  <si>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</si>
  <si>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</si>
  <si>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</si>
  <si>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</si>
  <si>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</si>
  <si>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</si>
  <si>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</si>
  <si>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</si>
  <si>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</si>
  <si>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</si>
  <si>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</si>
  <si>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</si>
  <si>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</si>
  <si>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</si>
  <si>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</si>
  <si>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</si>
  <si>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</si>
  <si>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</si>
  <si>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</si>
  <si>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</si>
  <si>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</si>
  <si>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</si>
  <si>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</si>
  <si>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</si>
  <si>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</si>
  <si>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</si>
  <si>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</si>
  <si>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</si>
  <si>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</si>
  <si>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</si>
  <si>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</si>
  <si>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</si>
  <si>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</si>
  <si>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</si>
  <si>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</si>
  <si>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</si>
  <si>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</si>
  <si>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</si>
  <si>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</si>
  <si>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</si>
  <si>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</si>
  <si>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</si>
  <si>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</si>
  <si>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</si>
  <si>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</si>
  <si>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</si>
  <si>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</si>
  <si>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</si>
  <si>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</si>
  <si>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</si>
  <si>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</si>
  <si>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</si>
  <si>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</si>
  <si>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</si>
  <si>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</si>
  <si>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</si>
  <si>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</si>
  <si>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</si>
  <si>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</si>
  <si>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</si>
  <si>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</si>
  <si>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</si>
  <si>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</si>
  <si>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</si>
  <si>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</si>
  <si>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</si>
  <si>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</si>
  <si>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</si>
  <si>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</si>
  <si>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</si>
  <si>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</si>
  <si>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</si>
  <si>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</si>
  <si>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</si>
  <si>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</si>
  <si>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</si>
  <si>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</si>
  <si>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</si>
  <si>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</si>
  <si>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</si>
  <si>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</si>
  <si>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</si>
  <si>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</si>
  <si>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</si>
  <si>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</si>
  <si>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</si>
  <si>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</si>
  <si>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</si>
  <si>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</si>
  <si>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</si>
  <si>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</si>
  <si>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</si>
  <si>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</si>
  <si>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</si>
  <si>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</si>
  <si>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</si>
  <si>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</si>
  <si>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</si>
  <si>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</si>
  <si>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</si>
  <si>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</si>
  <si>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</si>
  <si>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</si>
  <si>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</si>
  <si>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</si>
  <si>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</si>
  <si>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</si>
  <si>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</si>
  <si>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</si>
  <si>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</si>
  <si>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</si>
  <si>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</si>
  <si>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</si>
  <si>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</si>
  <si>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</si>
  <si>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</si>
  <si>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</si>
  <si>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</si>
  <si>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</si>
  <si>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</si>
  <si>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</si>
  <si>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</si>
  <si>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</si>
  <si>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</si>
  <si>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</si>
  <si>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</si>
  <si>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</si>
  <si>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</si>
  <si>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</si>
  <si>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</si>
  <si>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</si>
  <si>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</si>
  <si>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</si>
  <si>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</si>
  <si>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</si>
  <si>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</si>
  <si>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</si>
  <si>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</si>
  <si>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</si>
  <si>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</si>
  <si>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</si>
  <si>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</si>
  <si>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</si>
  <si>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</si>
  <si>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</si>
  <si>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</si>
  <si>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</si>
  <si>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</si>
  <si>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</si>
  <si>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</si>
  <si>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</si>
  <si>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</si>
  <si>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</si>
  <si>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</si>
  <si>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</si>
  <si>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</si>
  <si>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</si>
  <si>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</si>
  <si>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</si>
  <si>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</si>
  <si>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</si>
  <si>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</si>
  <si>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</si>
  <si>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</si>
  <si>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</si>
  <si>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</si>
  <si>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</si>
  <si>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</si>
  <si>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</si>
  <si>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</si>
  <si>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</si>
  <si>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</si>
  <si>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</si>
  <si>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</si>
  <si>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</si>
  <si>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</si>
  <si>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</si>
  <si>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</si>
  <si>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</si>
  <si>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</si>
  <si>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</si>
  <si>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</si>
  <si>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</si>
  <si>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</si>
  <si>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</si>
  <si>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</si>
  <si>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</si>
  <si>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</si>
  <si>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</si>
  <si>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</si>
  <si>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</si>
  <si>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</si>
  <si>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</si>
  <si>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</si>
  <si>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</si>
  <si>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</si>
  <si>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</si>
  <si>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</si>
  <si>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</si>
  <si>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</si>
  <si>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</si>
  <si>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</si>
  <si>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</si>
  <si>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</si>
  <si>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</si>
  <si>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</si>
  <si>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</si>
  <si>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</si>
  <si>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</si>
  <si>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</si>
  <si>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</si>
  <si>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</si>
  <si>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</si>
  <si>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</si>
  <si>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</si>
  <si>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</si>
  <si>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</si>
  <si>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</si>
  <si>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</si>
  <si>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</si>
  <si>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</si>
  <si>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</si>
  <si>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</si>
  <si>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</si>
  <si>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</si>
  <si>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</si>
  <si>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</si>
  <si>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</si>
  <si>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</si>
  <si>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</si>
  <si>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</si>
  <si>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</si>
  <si>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</si>
  <si>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</si>
  <si>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</si>
  <si>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</si>
  <si>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</si>
  <si>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</si>
  <si>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</si>
  <si>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</si>
  <si>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</si>
  <si>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</si>
  <si>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</si>
  <si>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</si>
  <si>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</si>
  <si>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</si>
  <si>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</si>
  <si>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</si>
  <si>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</si>
  <si>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</si>
  <si>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</si>
  <si>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</si>
  <si>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</si>
  <si>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</si>
  <si>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</si>
  <si>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</si>
  <si>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</si>
  <si>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</si>
  <si>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</si>
  <si>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</si>
  <si>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</si>
  <si>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</si>
  <si>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</si>
  <si>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</si>
  <si>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</si>
  <si>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</si>
  <si>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</si>
  <si>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</si>
  <si>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</si>
  <si>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</si>
  <si>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</si>
  <si>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</si>
  <si>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</si>
  <si>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</si>
  <si>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</si>
  <si>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</si>
  <si>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</si>
  <si>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</si>
  <si>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</si>
  <si>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</si>
  <si>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</si>
  <si>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</si>
  <si>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</si>
  <si>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</si>
  <si>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</si>
  <si>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</si>
  <si>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</si>
  <si>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</si>
  <si>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</si>
  <si>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</si>
  <si>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</si>
  <si>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</si>
  <si>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</si>
  <si>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</si>
  <si>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</si>
  <si>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</si>
  <si>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</si>
  <si>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</si>
  <si>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</si>
  <si>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</si>
  <si>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</si>
  <si>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</si>
  <si>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</si>
  <si>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</si>
  <si>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</si>
  <si>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</si>
  <si>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</si>
  <si>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</si>
  <si>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</si>
  <si>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</si>
  <si>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</si>
  <si>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</si>
  <si>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</si>
  <si>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</si>
  <si>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</si>
  <si>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</si>
  <si>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</si>
  <si>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</si>
  <si>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</si>
  <si>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</si>
  <si>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</si>
  <si>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</si>
  <si>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</si>
  <si>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</si>
  <si>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</si>
  <si>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</si>
  <si>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</si>
  <si>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</si>
  <si>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</si>
  <si>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</si>
  <si>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</si>
  <si>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</si>
  <si>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</si>
  <si>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</si>
  <si>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</si>
  <si>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</si>
  <si>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</si>
  <si>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</si>
  <si>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</si>
  <si>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</si>
  <si>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</si>
  <si>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</si>
  <si>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</si>
  <si>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</si>
  <si>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</si>
  <si>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</si>
  <si>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</si>
  <si>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</si>
  <si>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</si>
  <si>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</si>
  <si>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</si>
  <si>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</si>
  <si>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</si>
  <si>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</si>
  <si>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</si>
  <si>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</si>
  <si>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</si>
  <si>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</si>
  <si>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</si>
  <si>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</si>
  <si>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</si>
  <si>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</si>
  <si>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</si>
  <si>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</si>
  <si>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</si>
  <si>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</si>
  <si>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</si>
  <si>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</si>
  <si>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</si>
  <si>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</si>
  <si>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</si>
  <si>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</si>
  <si>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</si>
  <si>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</si>
  <si>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</si>
  <si>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</si>
  <si>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</si>
  <si>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</si>
  <si>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</si>
  <si>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</si>
  <si>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</si>
  <si>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</si>
  <si>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</si>
  <si>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</si>
  <si>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</si>
  <si>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</si>
  <si>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</si>
  <si>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</si>
  <si>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</si>
  <si>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</si>
  <si>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</si>
  <si>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</si>
  <si>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</si>
  <si>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</si>
  <si>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</si>
  <si>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</si>
  <si>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</si>
  <si>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</si>
  <si>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</si>
  <si>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</si>
  <si>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</si>
  <si>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</si>
  <si>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</si>
  <si>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</si>
  <si>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</si>
  <si>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</si>
  <si>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</si>
  <si>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</si>
  <si>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</si>
  <si>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</si>
  <si>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</si>
  <si>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</si>
  <si>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</si>
  <si>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</si>
  <si>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</si>
  <si>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</si>
  <si>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</si>
  <si>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</si>
  <si>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</si>
  <si>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</si>
  <si>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</si>
  <si>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</si>
  <si>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</si>
  <si>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</si>
  <si>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</si>
  <si>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</si>
  <si>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</si>
  <si>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</si>
  <si>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</si>
  <si>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</si>
  <si>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</si>
  <si>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</si>
  <si>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</si>
  <si>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</si>
  <si>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</si>
  <si>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</si>
  <si>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</si>
  <si>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</si>
  <si>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</si>
  <si>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</si>
  <si>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</si>
  <si>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</si>
  <si>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</si>
  <si>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</si>
  <si>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</si>
  <si>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</si>
  <si>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</si>
  <si>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</si>
  <si>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</si>
  <si>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</si>
  <si>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</si>
  <si>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</si>
  <si>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</si>
  <si>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</si>
  <si>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</si>
  <si>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</si>
  <si>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</si>
  <si>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</si>
  <si>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</si>
  <si>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</si>
  <si>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</si>
  <si>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</si>
  <si>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</si>
  <si>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</si>
  <si>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</si>
  <si>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</si>
  <si>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</si>
  <si>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</si>
  <si>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</si>
  <si>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</si>
  <si>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</si>
  <si>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</si>
  <si>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</si>
  <si>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</si>
  <si>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</si>
  <si>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</si>
  <si>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</si>
  <si>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</si>
  <si>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</si>
  <si>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</si>
  <si>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</si>
  <si>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</si>
  <si>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</si>
  <si>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</si>
  <si>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</si>
  <si>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</si>
  <si>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</si>
  <si>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</si>
  <si>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</si>
  <si>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</si>
  <si>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</si>
  <si>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</si>
  <si>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</si>
  <si>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</si>
  <si>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</si>
  <si>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</si>
  <si>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</si>
  <si>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</si>
  <si>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</si>
  <si>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</si>
  <si>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</si>
  <si>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</si>
  <si>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</si>
  <si>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</si>
  <si>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</si>
  <si>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</si>
  <si>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</si>
  <si>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</si>
  <si>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</si>
  <si>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</si>
  <si>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</si>
  <si>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</si>
  <si>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</si>
  <si>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</si>
  <si>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</si>
  <si>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</si>
  <si>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</si>
  <si>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</si>
  <si>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</si>
  <si>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</si>
  <si>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</si>
  <si>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</si>
  <si>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</si>
  <si>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</si>
  <si>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</si>
  <si>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</si>
  <si>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</si>
  <si>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</si>
  <si>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</si>
  <si>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</si>
  <si>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</si>
  <si>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</si>
  <si>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</si>
  <si>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</si>
  <si>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</si>
  <si>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</si>
  <si>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</si>
  <si>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</si>
  <si>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</si>
  <si>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</si>
  <si>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</si>
  <si>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</si>
  <si>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</si>
  <si>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</si>
  <si>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</si>
  <si>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</si>
  <si>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</si>
  <si>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</si>
  <si>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</si>
  <si>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</si>
  <si>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</si>
  <si>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</si>
  <si>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</si>
  <si>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</si>
  <si>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</si>
  <si>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</si>
  <si>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</si>
  <si>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</si>
  <si>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</si>
  <si>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</si>
  <si>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</si>
  <si>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</si>
  <si>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</si>
  <si>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</si>
  <si>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</si>
  <si>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</si>
  <si>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</si>
  <si>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</si>
  <si>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</si>
  <si>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</si>
  <si>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</si>
  <si>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</si>
  <si>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</si>
  <si>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</si>
  <si>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</si>
  <si>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</si>
  <si>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</si>
  <si>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</si>
  <si>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</si>
  <si>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</si>
  <si>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</si>
  <si>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</si>
  <si>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</si>
  <si>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</si>
  <si>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</si>
  <si>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</si>
  <si>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</si>
  <si>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</si>
  <si>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</si>
  <si>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</si>
  <si>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</si>
  <si>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</si>
  <si>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</si>
  <si>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</si>
  <si>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</si>
  <si>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</si>
  <si>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</si>
  <si>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</si>
  <si>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</si>
  <si>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</si>
  <si>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</si>
  <si>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</si>
  <si>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</si>
  <si>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</si>
  <si>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</si>
  <si>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</si>
  <si>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</si>
  <si>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</si>
  <si>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</si>
  <si>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</si>
  <si>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</si>
  <si>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</si>
  <si>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</si>
  <si>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</si>
  <si>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</si>
  <si>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</si>
  <si>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</si>
  <si>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</si>
  <si>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</si>
  <si>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</si>
  <si>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</si>
  <si>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</si>
  <si>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</si>
  <si>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</si>
  <si>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</si>
  <si>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</si>
  <si>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</si>
  <si>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</si>
  <si>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</si>
  <si>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</si>
  <si>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</si>
  <si>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</si>
  <si>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</si>
  <si>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</si>
  <si>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</si>
  <si>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</si>
  <si>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</si>
  <si>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</si>
  <si>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</si>
  <si>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</si>
  <si>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</si>
  <si>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</si>
  <si>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</si>
  <si>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</si>
  <si>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</si>
  <si>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</si>
  <si>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</si>
  <si>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</si>
  <si>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</si>
  <si>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</si>
  <si>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</si>
  <si>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</si>
  <si>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</si>
  <si>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</si>
  <si>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</si>
  <si>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</si>
  <si>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</si>
  <si>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</si>
  <si>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</si>
  <si>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</si>
  <si>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</si>
  <si>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</si>
  <si>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</si>
  <si>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</si>
  <si>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</si>
  <si>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</si>
  <si>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</si>
  <si>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</si>
  <si>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</si>
  <si>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</si>
  <si>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</si>
  <si>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</si>
  <si>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</si>
  <si>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</si>
  <si>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</si>
  <si>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</si>
  <si>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</si>
  <si>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</si>
  <si>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</si>
  <si>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</si>
  <si>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</si>
  <si>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</si>
  <si>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</si>
  <si>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</si>
  <si>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</si>
  <si>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</si>
  <si>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</si>
  <si>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</si>
  <si>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</si>
  <si>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</si>
  <si>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</si>
  <si>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</si>
  <si>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</si>
  <si>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</si>
  <si>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</si>
  <si>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</si>
  <si>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</si>
  <si>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</si>
  <si>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</si>
  <si>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</si>
  <si>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</si>
  <si>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</si>
  <si>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</si>
  <si>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</si>
  <si>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</si>
  <si>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</si>
  <si>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</si>
  <si>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</si>
  <si>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</si>
  <si>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</si>
  <si>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</si>
  <si>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</si>
  <si>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</si>
  <si>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</si>
  <si>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</si>
  <si>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</si>
  <si>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</si>
  <si>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</si>
  <si>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</si>
  <si>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</si>
  <si>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</si>
  <si>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</si>
  <si>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</si>
  <si>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</si>
  <si>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</si>
  <si>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</si>
  <si>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</si>
  <si>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</si>
  <si>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</si>
  <si>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</si>
  <si>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</si>
  <si>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</si>
  <si>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</si>
  <si>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</si>
  <si>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</si>
  <si>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</si>
  <si>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</si>
  <si>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</si>
  <si>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</si>
  <si>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</si>
  <si>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</si>
  <si>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</si>
  <si>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</si>
  <si>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</si>
  <si>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</si>
  <si>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</si>
  <si>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</si>
  <si>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</si>
  <si>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</si>
  <si>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</si>
  <si>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</si>
  <si>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</si>
  <si>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</si>
  <si>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</si>
  <si>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</si>
  <si>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</si>
  <si>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</si>
  <si>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</si>
  <si>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</si>
  <si>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</si>
  <si>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</si>
  <si>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</si>
  <si>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</si>
  <si>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</si>
  <si>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</si>
  <si>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</si>
  <si>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</si>
  <si>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</si>
  <si>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</si>
  <si>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</si>
  <si>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</si>
  <si>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</si>
  <si>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</si>
  <si>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</si>
  <si>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</si>
  <si>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</si>
  <si>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</si>
  <si>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</si>
  <si>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</si>
  <si>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</si>
  <si>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</si>
  <si>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</si>
  <si>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</si>
  <si>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</si>
  <si>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</si>
  <si>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</si>
  <si>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</si>
  <si>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</si>
  <si>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</si>
  <si>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</si>
  <si>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</si>
  <si>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</si>
  <si>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</si>
  <si>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</si>
  <si>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</si>
  <si>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</si>
  <si>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</si>
  <si>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</si>
  <si>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</si>
  <si>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</si>
  <si>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</si>
  <si>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</si>
  <si>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</si>
  <si>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</si>
  <si>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</si>
  <si>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</si>
  <si>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</si>
  <si>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</si>
  <si>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</si>
  <si>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</si>
  <si>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</si>
  <si>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</si>
  <si>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</si>
  <si>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</si>
  <si>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</si>
  <si>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</si>
  <si>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</si>
  <si>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</si>
  <si>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</si>
  <si>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</si>
  <si>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</si>
  <si>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</si>
  <si>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</si>
  <si>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</si>
  <si>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</si>
  <si>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</si>
  <si>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</si>
  <si>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</si>
  <si>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</si>
  <si>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</si>
  <si>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</si>
  <si>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</si>
  <si>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</si>
  <si>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</si>
  <si>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</si>
  <si>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</si>
  <si>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</si>
  <si>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</si>
  <si>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</si>
  <si>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</si>
  <si>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</si>
  <si>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</si>
  <si>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</si>
  <si>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</si>
  <si>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</si>
  <si>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</si>
  <si>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</si>
  <si>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</si>
  <si>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</si>
  <si>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</si>
  <si>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</si>
  <si>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</si>
  <si>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</si>
  <si>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</si>
  <si>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</si>
  <si>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</si>
  <si>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</si>
  <si>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</si>
  <si>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</si>
  <si>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</si>
  <si>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</si>
  <si>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</si>
  <si>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</si>
  <si>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</si>
  <si>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</si>
  <si>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</si>
  <si>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</si>
  <si>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</si>
  <si>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</si>
  <si>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</si>
  <si>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</si>
  <si>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</si>
  <si>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</si>
  <si>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</si>
  <si>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</si>
  <si>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</si>
  <si>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</si>
  <si>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</si>
  <si>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</si>
  <si>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</si>
  <si>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</si>
  <si>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</si>
  <si>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</si>
  <si>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</si>
  <si>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</si>
  <si>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</si>
  <si>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</si>
  <si>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</si>
  <si>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</si>
  <si>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</si>
  <si>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</si>
  <si>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</si>
  <si>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</si>
  <si>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</si>
  <si>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</si>
  <si>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</si>
  <si>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</si>
  <si>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</si>
  <si>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</si>
  <si>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</si>
  <si>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</si>
  <si>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</si>
  <si>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</si>
  <si>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</si>
  <si>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</si>
  <si>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</si>
  <si>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</si>
  <si>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</si>
  <si>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</si>
  <si>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</si>
  <si>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</si>
  <si>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</si>
  <si>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</si>
  <si>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</si>
  <si>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</si>
  <si>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</si>
  <si>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</si>
  <si>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</si>
  <si>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</si>
  <si>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</si>
  <si>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</si>
  <si>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</si>
  <si>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</si>
  <si>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</si>
  <si>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</si>
  <si>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</si>
  <si>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</si>
  <si>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</si>
  <si>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</si>
  <si>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</si>
  <si>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</si>
  <si>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</si>
  <si>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</si>
  <si>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</si>
  <si>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</si>
  <si>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</si>
  <si>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</si>
  <si>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</si>
  <si>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</si>
  <si>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</si>
  <si>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</si>
  <si>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</si>
  <si>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</si>
  <si>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</si>
  <si>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</si>
  <si>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</si>
  <si>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</si>
  <si>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</si>
  <si>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</si>
  <si>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</si>
  <si>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</si>
  <si>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</si>
  <si>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</si>
  <si>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</si>
  <si>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</si>
  <si>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</si>
  <si>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</si>
  <si>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</si>
  <si>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</si>
  <si>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</si>
  <si>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</si>
  <si>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</si>
  <si>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</si>
  <si>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</si>
  <si>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</si>
  <si>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</si>
  <si>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</si>
  <si>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</si>
  <si>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</si>
  <si>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</si>
  <si>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</si>
  <si>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</si>
  <si>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</si>
  <si>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</si>
  <si>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</si>
  <si>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</si>
  <si>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</si>
  <si>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</si>
  <si>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</si>
  <si>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</si>
  <si>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</si>
  <si>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</si>
  <si>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</si>
  <si>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</si>
  <si>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</si>
  <si>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</si>
  <si>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</si>
  <si>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</si>
  <si>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</si>
  <si>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</si>
  <si>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</si>
  <si>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</si>
  <si>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</si>
  <si>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</si>
  <si>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</si>
  <si>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</si>
  <si>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</si>
  <si>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</si>
  <si>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</si>
  <si>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</si>
  <si>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</si>
  <si>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</si>
  <si>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</si>
  <si>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</si>
  <si>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</si>
  <si>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</si>
  <si>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</si>
  <si>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</si>
  <si>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</si>
  <si>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</si>
  <si>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</si>
  <si>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</si>
  <si>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</si>
  <si>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</si>
  <si>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</si>
  <si>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</si>
  <si>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</si>
  <si>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</si>
  <si>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</si>
  <si>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</si>
  <si>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</si>
  <si>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</si>
  <si>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</si>
  <si>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</si>
  <si>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</si>
  <si>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</si>
  <si>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</si>
  <si>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</si>
  <si>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</si>
  <si>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</si>
  <si>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</si>
  <si>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</si>
  <si>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</si>
  <si>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</si>
  <si>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</si>
  <si>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</si>
  <si>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</si>
  <si>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</si>
  <si>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</si>
  <si>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</si>
  <si>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</si>
  <si>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</si>
  <si>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</si>
  <si>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</si>
  <si>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</si>
  <si>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</si>
  <si>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</si>
  <si>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</si>
  <si>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</si>
  <si>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</si>
  <si>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</si>
  <si>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</si>
  <si>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</si>
  <si>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</si>
  <si>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</si>
  <si>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</si>
  <si>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</si>
  <si>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</si>
  <si>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</si>
  <si>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</si>
  <si>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</si>
  <si>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</si>
  <si>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</si>
  <si>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</si>
  <si>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</si>
  <si>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</si>
  <si>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</si>
  <si>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</si>
  <si>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</si>
  <si>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</si>
  <si>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</si>
  <si>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</si>
  <si>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</si>
  <si>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</si>
  <si>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</si>
  <si>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</si>
  <si>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</si>
  <si>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</si>
  <si>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</si>
  <si>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</si>
  <si>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</si>
  <si>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</si>
  <si>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</si>
  <si>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</si>
  <si>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</si>
  <si>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</si>
  <si>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</si>
  <si>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</si>
  <si>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</si>
  <si>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</si>
  <si>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</si>
  <si>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</si>
  <si>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</si>
  <si>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</si>
  <si>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</si>
  <si>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</si>
  <si>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</si>
  <si>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</si>
  <si>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</si>
  <si>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</si>
  <si>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</si>
  <si>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</si>
  <si>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</si>
  <si>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</si>
  <si>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</si>
  <si>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</si>
  <si>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</si>
  <si>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</si>
  <si>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</si>
  <si>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</si>
  <si>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</si>
  <si>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</si>
  <si>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</si>
  <si>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</si>
  <si>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</si>
  <si>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</si>
  <si>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</si>
  <si>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</si>
  <si>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</si>
  <si>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</si>
  <si>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</si>
  <si>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</si>
  <si>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</si>
  <si>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</si>
  <si>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</si>
  <si>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</si>
  <si>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</si>
  <si>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</si>
  <si>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</si>
  <si>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</si>
  <si>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</si>
  <si>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</si>
  <si>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</si>
  <si>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</si>
  <si>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</si>
  <si>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</si>
  <si>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</si>
  <si>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</si>
  <si>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</si>
  <si>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</si>
  <si>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</si>
  <si>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</si>
  <si>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</si>
  <si>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</si>
  <si>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</si>
  <si>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</si>
  <si>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</si>
  <si>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</si>
  <si>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</si>
  <si>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</si>
  <si>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</si>
  <si>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</si>
  <si>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</si>
  <si>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</si>
  <si>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</si>
  <si>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</si>
  <si>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</si>
  <si>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</si>
  <si>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</si>
  <si>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</si>
  <si>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</si>
  <si>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</si>
  <si>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</si>
  <si>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</si>
  <si>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</si>
  <si>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</si>
  <si>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</si>
  <si>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</si>
  <si>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</si>
  <si>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</si>
  <si>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</si>
  <si>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</si>
  <si>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</si>
  <si>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</si>
  <si>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</si>
  <si>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</si>
  <si>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</si>
  <si>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</si>
  <si>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</si>
  <si>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</si>
  <si>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</si>
  <si>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</si>
  <si>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</si>
  <si>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</si>
  <si>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</si>
  <si>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</si>
  <si>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</si>
  <si>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</si>
  <si>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</si>
  <si>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</si>
  <si>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</si>
  <si>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</si>
  <si>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</si>
  <si>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</si>
  <si>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</si>
  <si>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</si>
  <si>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</si>
  <si>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</si>
  <si>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</si>
  <si>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</si>
  <si>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</si>
  <si>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</si>
  <si>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</si>
  <si>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</si>
  <si>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</si>
  <si>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</si>
  <si>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</si>
  <si>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</si>
  <si>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</si>
  <si>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</si>
  <si>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</si>
  <si>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</si>
  <si>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</si>
  <si>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</si>
  <si>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</si>
  <si>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</si>
  <si>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</si>
  <si>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</si>
  <si>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</si>
  <si>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</si>
  <si>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</si>
  <si>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</si>
  <si>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</si>
  <si>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</si>
  <si>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</si>
  <si>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</si>
  <si>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</si>
  <si>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</si>
  <si>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</si>
  <si>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</si>
  <si>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</si>
  <si>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</si>
  <si>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</si>
  <si>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</si>
  <si>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</si>
  <si>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</si>
  <si>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</si>
  <si>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</si>
  <si>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</si>
  <si>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</si>
  <si>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</si>
  <si>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</si>
  <si>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</si>
  <si>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</si>
  <si>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</si>
  <si>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</si>
  <si>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</si>
  <si>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</si>
  <si>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</si>
  <si>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</si>
  <si>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</si>
  <si>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</si>
  <si>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</si>
  <si>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</si>
  <si>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</si>
  <si>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</si>
  <si>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</si>
  <si>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</si>
  <si>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</si>
  <si>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</si>
  <si>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</si>
  <si>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</si>
  <si>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</si>
  <si>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</si>
  <si>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</si>
  <si>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</si>
  <si>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</si>
  <si>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</si>
  <si>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</si>
  <si>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</si>
  <si>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</si>
  <si>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</si>
  <si>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</si>
  <si>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</si>
  <si>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</si>
  <si>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</si>
  <si>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</si>
  <si>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</si>
  <si>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</si>
  <si>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</si>
  <si>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</si>
  <si>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</si>
  <si>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</si>
  <si>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</si>
  <si>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</si>
  <si>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</si>
  <si>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</si>
  <si>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</si>
  <si>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</si>
  <si>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</si>
  <si>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</si>
  <si>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</si>
  <si>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</si>
  <si>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</si>
  <si>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</si>
  <si>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</si>
  <si>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</si>
  <si>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</si>
  <si>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</si>
  <si>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</si>
  <si>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</si>
  <si>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</si>
  <si>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</si>
  <si>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</si>
  <si>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</si>
  <si>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</si>
  <si>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</si>
  <si>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</si>
  <si>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</si>
  <si>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</si>
  <si>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</si>
  <si>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</si>
  <si>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</si>
  <si>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</si>
  <si>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</si>
  <si>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</si>
  <si>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</si>
  <si>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</si>
  <si>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</si>
  <si>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</si>
  <si>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</si>
  <si>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</si>
  <si>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</si>
  <si>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</si>
  <si>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</si>
  <si>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</si>
  <si>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</si>
  <si>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</si>
  <si>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</si>
  <si>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</si>
  <si>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</si>
  <si>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</si>
  <si>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</si>
  <si>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</si>
  <si>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</si>
  <si>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</si>
  <si>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</si>
  <si>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</si>
  <si>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</si>
  <si>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</si>
  <si>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</si>
  <si>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</si>
  <si>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</si>
  <si>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</si>
  <si>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</si>
  <si>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</si>
  <si>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</si>
  <si>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</si>
  <si>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</si>
  <si>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</si>
  <si>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</si>
  <si>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</si>
  <si>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</si>
  <si>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</si>
  <si>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</si>
  <si>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</si>
  <si>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</si>
  <si>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</si>
  <si>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</si>
  <si>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</si>
  <si>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</si>
  <si>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</si>
  <si>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</si>
  <si>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</si>
  <si>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</si>
  <si>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</si>
  <si>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</si>
  <si>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</si>
  <si>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</si>
  <si>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</si>
  <si>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</si>
  <si>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</si>
  <si>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</si>
  <si>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</si>
  <si>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</si>
  <si>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</si>
  <si>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</si>
  <si>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</si>
  <si>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</si>
  <si>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</si>
  <si>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</si>
  <si>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</si>
  <si>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</si>
  <si>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</si>
  <si>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</si>
  <si>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</si>
  <si>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</si>
  <si>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</si>
  <si>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</si>
  <si>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</si>
  <si>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</si>
  <si>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</si>
  <si>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</si>
  <si>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</si>
  <si>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</si>
  <si>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</si>
  <si>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</si>
  <si>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</si>
  <si>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</si>
  <si>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</si>
  <si>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</si>
  <si>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</si>
  <si>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</si>
  <si>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</si>
  <si>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</si>
  <si>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</si>
  <si>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</si>
  <si>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</si>
  <si>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</si>
  <si>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</si>
  <si>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</si>
  <si>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</si>
  <si>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</si>
  <si>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</si>
  <si>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</si>
  <si>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</si>
  <si>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</si>
  <si>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</si>
  <si>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</si>
  <si>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</si>
  <si>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</si>
  <si>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</si>
  <si>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</si>
  <si>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</si>
  <si>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</si>
  <si>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</si>
  <si>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</si>
  <si>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</si>
  <si>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</si>
  <si>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</si>
  <si>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</si>
  <si>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</si>
  <si>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</si>
  <si>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</si>
  <si>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</si>
  <si>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</si>
  <si>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</si>
  <si>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</si>
  <si>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</si>
  <si>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</si>
  <si>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</si>
  <si>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</si>
  <si>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</si>
  <si>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</si>
  <si>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</si>
  <si>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</si>
  <si>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</si>
  <si>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</si>
  <si>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</si>
  <si>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</si>
  <si>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</si>
  <si>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</si>
  <si>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</si>
  <si>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</si>
  <si>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</si>
  <si>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</si>
  <si>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</si>
  <si>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</si>
  <si>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</si>
  <si>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</si>
  <si>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</si>
  <si>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</si>
  <si>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</si>
  <si>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</si>
  <si>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</si>
  <si>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</si>
  <si>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</si>
  <si>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</si>
  <si>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</si>
  <si>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</si>
  <si>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</si>
  <si>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</si>
  <si>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</si>
  <si>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</si>
  <si>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</si>
  <si>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</si>
  <si>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</si>
  <si>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</si>
  <si>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</si>
  <si>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</si>
  <si>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</si>
  <si>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</si>
  <si>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</si>
  <si>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</si>
  <si>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</si>
  <si>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</si>
  <si>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</si>
  <si>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</si>
  <si>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</si>
  <si>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</si>
  <si>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</si>
  <si>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</si>
  <si>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</si>
  <si>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</si>
  <si>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</si>
  <si>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</si>
  <si>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</si>
  <si>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</si>
  <si>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</si>
  <si>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</si>
  <si>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</si>
  <si>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</si>
  <si>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</si>
  <si>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</si>
  <si>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</si>
  <si>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</si>
  <si>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</si>
  <si>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</si>
  <si>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</si>
  <si>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</si>
  <si>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</si>
  <si>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</si>
  <si>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</si>
  <si>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</si>
  <si>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</si>
  <si>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</si>
  <si>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</si>
  <si>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</si>
  <si>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</si>
  <si>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</si>
  <si>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</si>
  <si>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</si>
  <si>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</si>
  <si>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</si>
  <si>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</si>
  <si>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</si>
  <si>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</si>
  <si>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</si>
  <si>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</si>
  <si>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</si>
  <si>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</si>
  <si>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</si>
  <si>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</si>
  <si>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</si>
  <si>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</si>
  <si>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</si>
  <si>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</si>
  <si>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</si>
  <si>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</si>
  <si>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</si>
  <si>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</si>
  <si>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</si>
  <si>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</si>
  <si>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</si>
  <si>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</si>
  <si>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</si>
  <si>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</si>
  <si>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</si>
  <si>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</si>
  <si>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</si>
  <si>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</si>
  <si>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</si>
  <si>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</si>
  <si>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</si>
  <si>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</si>
  <si>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</si>
  <si>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</si>
  <si>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</si>
  <si>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</si>
  <si>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</si>
  <si>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</si>
  <si>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</si>
  <si>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</si>
  <si>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</si>
  <si>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</si>
  <si>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</si>
  <si>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</si>
  <si>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</si>
  <si>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</si>
  <si>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</si>
  <si>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</si>
  <si>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</si>
  <si>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</si>
  <si>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</si>
  <si>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</si>
  <si>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</si>
  <si>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</si>
  <si>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</si>
  <si>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</si>
  <si>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</si>
  <si>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</si>
  <si>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</si>
  <si>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</si>
  <si>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</si>
  <si>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</si>
  <si>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</si>
  <si>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</si>
  <si>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</si>
  <si>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</si>
  <si>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</si>
  <si>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</si>
  <si>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</si>
  <si>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</si>
  <si>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</si>
  <si>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</si>
  <si>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</si>
  <si>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</si>
  <si>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</si>
  <si>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</si>
  <si>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</si>
  <si>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</si>
  <si>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</si>
  <si>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</si>
  <si>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</si>
  <si>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</si>
  <si>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</si>
  <si>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</si>
  <si>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</si>
  <si>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</si>
  <si>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</si>
  <si>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</si>
  <si>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</si>
  <si>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</si>
  <si>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</si>
  <si>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</si>
  <si>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</si>
  <si>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</si>
  <si>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</si>
  <si>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</si>
  <si>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</si>
  <si>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</si>
  <si>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</si>
  <si>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</si>
  <si>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</si>
  <si>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</si>
  <si>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</si>
  <si>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</si>
  <si>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</si>
  <si>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</si>
  <si>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</si>
  <si>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</si>
  <si>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</si>
  <si>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</si>
  <si>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</si>
  <si>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</si>
  <si>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</si>
  <si>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</si>
  <si>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</si>
  <si>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</si>
  <si>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</si>
  <si>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</si>
  <si>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</si>
  <si>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</si>
  <si>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</si>
  <si>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</si>
  <si>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</si>
  <si>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</si>
  <si>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</si>
  <si>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</si>
  <si>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</si>
  <si>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</si>
  <si>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</si>
  <si>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</si>
  <si>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</si>
  <si>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</si>
  <si>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</si>
  <si>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</si>
  <si>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</si>
  <si>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</si>
  <si>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</si>
  <si>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</si>
  <si>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</si>
  <si>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</si>
  <si>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</si>
  <si>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</si>
  <si>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</si>
  <si>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</si>
  <si>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</si>
  <si>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</si>
  <si>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</si>
  <si>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</si>
  <si>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</si>
  <si>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</si>
  <si>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</si>
  <si>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</si>
  <si>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</si>
  <si>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</si>
  <si>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</si>
  <si>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</si>
  <si>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</si>
  <si>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</si>
  <si>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</si>
  <si>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</si>
  <si>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</si>
  <si>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</si>
  <si>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</si>
  <si>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</si>
  <si>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</si>
  <si>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</si>
  <si>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</si>
  <si>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</si>
  <si>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</si>
  <si>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</si>
  <si>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</si>
  <si>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</si>
  <si>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</si>
  <si>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</si>
  <si>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</si>
  <si>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</si>
  <si>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</si>
  <si>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</si>
  <si>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</si>
  <si>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</si>
  <si>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</si>
  <si>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</si>
  <si>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</si>
  <si>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</si>
  <si>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</si>
  <si>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</si>
  <si>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</si>
  <si>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</si>
  <si>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</si>
  <si>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</si>
  <si>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</si>
  <si>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</si>
  <si>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</si>
  <si>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</si>
  <si>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</si>
  <si>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</si>
  <si>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</si>
  <si>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</si>
  <si>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</si>
  <si>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</si>
  <si>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</si>
  <si>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</si>
  <si>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</si>
  <si>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</si>
  <si>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</si>
  <si>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</si>
  <si>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</si>
  <si>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</si>
  <si>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</si>
  <si>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</si>
  <si>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</si>
  <si>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</si>
  <si>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</si>
  <si>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</si>
  <si>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</si>
  <si>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</si>
  <si>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</si>
  <si>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</si>
  <si>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</si>
  <si>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</si>
  <si>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</si>
  <si>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</si>
  <si>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</si>
  <si>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</si>
  <si>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</si>
  <si>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</si>
  <si>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</si>
  <si>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</si>
  <si>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</si>
  <si>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</si>
  <si>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</si>
  <si>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</si>
  <si>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</si>
  <si>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</si>
  <si>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</si>
  <si>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</si>
  <si>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</si>
  <si>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</si>
  <si>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</si>
  <si>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</si>
  <si>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</si>
  <si>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</si>
  <si>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</si>
  <si>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</si>
  <si>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</si>
  <si>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</si>
  <si>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</si>
  <si>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</si>
  <si>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</si>
  <si>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</si>
  <si>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</si>
  <si>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</si>
  <si>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</si>
  <si>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</si>
  <si>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</si>
  <si>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</si>
  <si>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</si>
  <si>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</si>
  <si>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</si>
  <si>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</si>
  <si>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</si>
  <si>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</si>
  <si>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</si>
  <si>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</si>
  <si>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</si>
  <si>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</si>
  <si>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</si>
  <si>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</si>
  <si>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</si>
  <si>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</si>
  <si>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</si>
  <si>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</si>
  <si>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</si>
  <si>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</si>
  <si>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</si>
  <si>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</si>
  <si>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</si>
  <si>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</si>
  <si>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</si>
  <si>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</si>
  <si>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</si>
  <si>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</si>
  <si>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</si>
  <si>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</si>
  <si>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</si>
  <si>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</si>
  <si>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</si>
  <si>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</si>
  <si>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</si>
  <si>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</si>
  <si>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</si>
  <si>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</si>
  <si>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</si>
  <si>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</si>
  <si>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</si>
  <si>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</si>
  <si>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</si>
  <si>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</si>
  <si>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</si>
  <si>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</si>
  <si>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</si>
  <si>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</si>
  <si>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</si>
  <si>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</si>
  <si>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</si>
  <si>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</si>
  <si>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</si>
  <si>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</si>
  <si>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</si>
  <si>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</si>
  <si>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</si>
  <si>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</si>
  <si>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</si>
  <si>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</si>
  <si>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</si>
  <si>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</si>
  <si>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</si>
  <si>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</si>
  <si>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</si>
  <si>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</si>
  <si>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</si>
  <si>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</si>
  <si>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</si>
  <si>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</si>
  <si>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</si>
  <si>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</si>
  <si>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</si>
  <si>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</si>
  <si>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</si>
  <si>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</si>
  <si>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</si>
  <si>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</si>
  <si>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</si>
  <si>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</si>
  <si>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</si>
  <si>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</si>
  <si>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</si>
  <si>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</si>
  <si>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</si>
  <si>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</si>
  <si>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</si>
  <si>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</si>
  <si>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</si>
  <si>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</si>
  <si>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</si>
  <si>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</si>
  <si>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</si>
  <si>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</si>
  <si>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</si>
  <si>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</si>
  <si>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</si>
  <si>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</si>
  <si>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</si>
  <si>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</si>
  <si>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</si>
  <si>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</si>
  <si>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</si>
  <si>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</si>
  <si>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</si>
  <si>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</si>
  <si>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</si>
  <si>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</si>
  <si>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</si>
  <si>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</si>
  <si>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</si>
  <si>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</si>
  <si>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</si>
  <si>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</si>
  <si>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</si>
  <si>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</si>
  <si>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</si>
  <si>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</si>
  <si>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</si>
  <si>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</si>
  <si>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</si>
  <si>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</si>
  <si>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</si>
  <si>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</si>
  <si>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</si>
  <si>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</si>
  <si>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</si>
  <si>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</si>
  <si>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</si>
  <si>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</si>
  <si>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</si>
  <si>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</si>
  <si>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</si>
  <si>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</si>
  <si>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</si>
  <si>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</si>
  <si>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</si>
  <si>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</si>
  <si>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</si>
  <si>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</si>
  <si>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</si>
  <si>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</si>
  <si>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</si>
  <si>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</si>
  <si>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</si>
  <si>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</si>
  <si>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</si>
  <si>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</si>
  <si>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</si>
  <si>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</si>
  <si>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</si>
  <si>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</si>
  <si>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</si>
  <si>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</si>
  <si>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</si>
  <si>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</si>
  <si>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</si>
  <si>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</si>
  <si>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</si>
  <si>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</si>
  <si>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</si>
  <si>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</si>
  <si>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</si>
  <si>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</si>
  <si>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</si>
  <si>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</si>
  <si>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</si>
  <si>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</si>
  <si>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</si>
  <si>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</si>
  <si>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</si>
  <si>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</si>
  <si>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</si>
  <si>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</si>
  <si>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</si>
  <si>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</si>
  <si>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</si>
  <si>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</si>
  <si>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</si>
  <si>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</si>
  <si>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</si>
  <si>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</si>
  <si>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</si>
  <si>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</si>
  <si>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</si>
  <si>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</si>
  <si>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</si>
  <si>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</si>
  <si>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</si>
  <si>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</si>
  <si>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</si>
  <si>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</si>
  <si>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</si>
  <si>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</si>
  <si>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</si>
  <si>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</si>
  <si>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</si>
  <si>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</si>
  <si>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</si>
  <si>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</si>
  <si>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</si>
  <si>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</si>
  <si>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</si>
  <si>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</si>
  <si>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</si>
  <si>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</si>
  <si>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</si>
  <si>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</si>
  <si>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</si>
  <si>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</si>
  <si>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</si>
  <si>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</si>
  <si>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</si>
  <si>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</si>
  <si>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</si>
  <si>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</si>
  <si>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</si>
  <si>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</si>
  <si>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</si>
  <si>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</si>
  <si>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</si>
  <si>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</si>
  <si>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</si>
  <si>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</si>
  <si>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</si>
  <si>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</si>
  <si>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</si>
  <si>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</si>
  <si>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</si>
  <si>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</si>
  <si>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</si>
  <si>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</si>
  <si>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</si>
  <si>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</si>
  <si>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</si>
  <si>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</si>
  <si>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</si>
  <si>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</si>
  <si>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</si>
  <si>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</si>
  <si>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</si>
  <si>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</si>
  <si>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</si>
  <si>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</si>
  <si>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</si>
  <si>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</si>
  <si>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</si>
  <si>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</si>
  <si>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</si>
  <si>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</si>
  <si>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</si>
  <si>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</si>
  <si>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</si>
  <si>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</si>
  <si>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</si>
  <si>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</si>
  <si>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</si>
  <si>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</si>
  <si>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</si>
  <si>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</si>
  <si>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</si>
  <si>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</si>
  <si>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</si>
  <si>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</si>
  <si>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</si>
  <si>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</si>
  <si>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</si>
  <si>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</si>
  <si>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</si>
  <si>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</si>
  <si>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</si>
  <si>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</si>
  <si>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</si>
  <si>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</si>
  <si>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</si>
  <si>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</si>
  <si>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</si>
  <si>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</si>
  <si>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</si>
  <si>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</si>
  <si>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</si>
  <si>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</si>
  <si>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</si>
  <si>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</si>
  <si>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</si>
  <si>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</si>
  <si>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</si>
  <si>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</si>
  <si>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</si>
  <si>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</si>
  <si>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</si>
  <si>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</si>
  <si>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</si>
  <si>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</si>
  <si>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</si>
  <si>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</si>
  <si>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</si>
  <si>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</si>
  <si>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</si>
  <si>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</si>
  <si>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</si>
  <si>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</si>
  <si>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</si>
  <si>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</si>
  <si>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</si>
  <si>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</si>
  <si>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</si>
  <si>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</si>
  <si>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</si>
  <si>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</si>
  <si>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</si>
  <si>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</si>
  <si>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</si>
  <si>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</si>
  <si>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</si>
  <si>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</si>
  <si>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</si>
  <si>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</si>
  <si>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</si>
  <si>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</si>
  <si>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</si>
  <si>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</si>
  <si>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</si>
  <si>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</si>
  <si>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</si>
  <si>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</si>
  <si>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</si>
  <si>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</si>
  <si>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</si>
  <si>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</si>
  <si>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</si>
  <si>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</si>
  <si>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</si>
  <si>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</si>
  <si>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</si>
  <si>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</si>
  <si>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</si>
  <si>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</si>
  <si>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</si>
  <si>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</si>
  <si>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</si>
  <si>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</si>
  <si>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</si>
  <si>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</si>
  <si>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</si>
  <si>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</si>
  <si>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</si>
  <si>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</si>
  <si>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</si>
  <si>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</si>
  <si>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</si>
  <si>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</si>
  <si>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</si>
  <si>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</si>
  <si>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</si>
  <si>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</si>
  <si>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</si>
  <si>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</si>
  <si>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</si>
  <si>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</si>
  <si>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</si>
  <si>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</si>
  <si>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</si>
  <si>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</si>
  <si>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</si>
  <si>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</si>
  <si>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</si>
  <si>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</si>
  <si>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</si>
  <si>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</si>
  <si>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</si>
  <si>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</si>
  <si>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</si>
  <si>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</si>
  <si>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</si>
  <si>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</si>
  <si>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</si>
  <si>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</si>
  <si>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</si>
  <si>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</si>
  <si>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</si>
  <si>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</si>
  <si>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</si>
  <si>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</si>
  <si>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</si>
  <si>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</si>
  <si>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</si>
  <si>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</si>
  <si>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</si>
  <si>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</si>
  <si>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</si>
  <si>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</si>
  <si>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</si>
  <si>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</si>
  <si>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</si>
  <si>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</si>
  <si>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</si>
  <si>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</si>
  <si>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</si>
  <si>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</si>
  <si>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</si>
  <si>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</si>
  <si>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</si>
  <si>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</si>
  <si>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</si>
  <si>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</si>
  <si>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</si>
  <si>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</si>
  <si>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</si>
  <si>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</si>
  <si>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</si>
  <si>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</si>
  <si>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</si>
  <si>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</si>
  <si>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</si>
  <si>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</si>
  <si>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</si>
  <si>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</si>
  <si>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</si>
  <si>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</si>
  <si>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</si>
  <si>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</si>
  <si>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</si>
  <si>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</si>
  <si>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</si>
  <si>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</si>
  <si>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</si>
  <si>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</si>
  <si>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</si>
  <si>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</si>
  <si>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</si>
  <si>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</si>
  <si>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</si>
  <si>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</si>
  <si>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</si>
  <si>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</si>
  <si>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</si>
  <si>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</si>
  <si>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</si>
  <si>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</si>
  <si>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</si>
  <si>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</si>
  <si>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</si>
  <si>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</si>
  <si>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</si>
  <si>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</si>
  <si>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</si>
  <si>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</si>
  <si>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</si>
  <si>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</si>
  <si>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</si>
  <si>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</si>
  <si>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</si>
  <si>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</si>
  <si>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</si>
  <si>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</si>
  <si>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</si>
  <si>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</si>
  <si>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</si>
  <si>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</si>
  <si>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</si>
  <si>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</si>
  <si>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</si>
  <si>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</si>
  <si>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</si>
  <si>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</si>
  <si>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</si>
  <si>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</si>
  <si>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</si>
  <si>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</si>
  <si>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</si>
  <si>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</si>
  <si>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</si>
  <si>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</si>
  <si>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</si>
  <si>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</si>
  <si>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</si>
  <si>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</si>
  <si>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</si>
  <si>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</si>
  <si>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</si>
  <si>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</si>
  <si>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</si>
  <si>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</si>
  <si>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</si>
  <si>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</si>
  <si>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</si>
  <si>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</si>
  <si>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</si>
  <si>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</si>
  <si>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</si>
  <si>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</si>
  <si>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</si>
  <si>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</si>
  <si>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</si>
  <si>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</si>
  <si>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</si>
  <si>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</si>
  <si>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</si>
  <si>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</si>
  <si>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</si>
  <si>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</si>
  <si>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</si>
  <si>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</si>
  <si>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</si>
  <si>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</si>
  <si>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</si>
  <si>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</si>
  <si>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</si>
  <si>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</si>
  <si>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</si>
  <si>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</si>
  <si>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</si>
  <si>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</si>
  <si>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</si>
  <si>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</si>
  <si>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</si>
  <si>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</si>
  <si>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</si>
  <si>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</si>
  <si>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</si>
  <si>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</si>
  <si>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</si>
  <si>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</si>
  <si>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</si>
  <si>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</si>
  <si>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</si>
  <si>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</si>
  <si>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</si>
  <si>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</si>
  <si>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</si>
  <si>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</si>
  <si>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</si>
  <si>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</si>
  <si>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</si>
  <si>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</si>
  <si>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</si>
  <si>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</si>
  <si>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</si>
  <si>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</si>
  <si>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</si>
  <si>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</si>
  <si>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</si>
  <si>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</si>
  <si>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</si>
  <si>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</si>
  <si>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</si>
  <si>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</si>
  <si>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</si>
  <si>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</si>
  <si>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</si>
  <si>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</si>
  <si>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</si>
  <si>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</si>
  <si>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</si>
  <si>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</si>
  <si>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</si>
  <si>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</si>
  <si>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</si>
  <si>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</si>
  <si>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</si>
  <si>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</si>
  <si>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</si>
  <si>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</si>
  <si>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</si>
  <si>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</si>
  <si>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</si>
  <si>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</si>
  <si>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</si>
  <si>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</si>
  <si>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</si>
  <si>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</si>
  <si>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</si>
  <si>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</si>
  <si>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</si>
  <si>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</si>
  <si>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</si>
  <si>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</si>
  <si>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</si>
  <si>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</si>
  <si>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</si>
  <si>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</si>
  <si>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</si>
  <si>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</si>
  <si>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</si>
  <si>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</si>
  <si>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</si>
  <si>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</si>
  <si>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</si>
  <si>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</si>
  <si>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</si>
  <si>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</si>
  <si>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</si>
  <si>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</si>
  <si>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</si>
  <si>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</si>
  <si>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</si>
  <si>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</si>
  <si>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</si>
  <si>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</si>
  <si>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</si>
  <si>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</si>
  <si>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</si>
  <si>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</si>
  <si>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</si>
  <si>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</si>
  <si>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</si>
  <si>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</si>
  <si>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</si>
  <si>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</si>
  <si>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</si>
  <si>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</si>
  <si>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</si>
  <si>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</si>
  <si>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</si>
  <si>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</si>
  <si>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</si>
  <si>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</si>
  <si>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</si>
  <si>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</si>
  <si>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</si>
  <si>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</si>
  <si>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</si>
  <si>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</si>
  <si>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</si>
  <si>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</si>
  <si>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</si>
  <si>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</si>
  <si>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</si>
  <si>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</si>
  <si>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</si>
  <si>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</si>
  <si>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</si>
  <si>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</si>
  <si>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</si>
  <si>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</si>
  <si>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</si>
  <si>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</si>
  <si>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</si>
  <si>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</si>
  <si>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</si>
  <si>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</si>
  <si>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</si>
  <si>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</si>
  <si>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</si>
  <si>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</si>
  <si>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</si>
  <si>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</si>
  <si>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</si>
  <si>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</si>
  <si>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</si>
  <si>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</si>
  <si>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</si>
  <si>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</si>
  <si>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</si>
  <si>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</si>
  <si>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</si>
  <si>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</si>
  <si>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</si>
  <si>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</si>
  <si>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</si>
  <si>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</si>
  <si>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</si>
  <si>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</si>
  <si>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</si>
  <si>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</si>
  <si>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</si>
  <si>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</si>
  <si>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</si>
  <si>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</si>
  <si>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</si>
  <si>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</si>
  <si>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</si>
  <si>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</si>
  <si>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</si>
  <si>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</si>
  <si>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</si>
  <si>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</si>
  <si>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</si>
  <si>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</si>
  <si>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</si>
  <si>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</si>
  <si>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</si>
  <si>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</si>
  <si>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</si>
  <si>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</si>
  <si>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</si>
  <si>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</si>
  <si>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</si>
  <si>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</si>
  <si>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</si>
  <si>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</si>
  <si>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</si>
  <si>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</si>
  <si>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</si>
  <si>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</si>
  <si>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</si>
  <si>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</si>
  <si>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</si>
  <si>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</si>
  <si>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</si>
  <si>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</si>
  <si>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</si>
  <si>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</si>
  <si>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</si>
  <si>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</si>
  <si>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</si>
  <si>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</si>
  <si>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</si>
  <si>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</si>
  <si>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</si>
  <si>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</si>
  <si>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</si>
  <si>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</si>
  <si>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</si>
  <si>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</si>
  <si>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</si>
  <si>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</si>
  <si>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</si>
  <si>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</si>
  <si>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</si>
  <si>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</si>
  <si>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</si>
  <si>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</si>
  <si>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</si>
  <si>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</si>
  <si>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</si>
  <si>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</si>
  <si>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</si>
  <si>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</si>
  <si>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</si>
  <si>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</si>
  <si>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</si>
  <si>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</si>
  <si>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</si>
  <si>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</si>
  <si>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</si>
  <si>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</si>
  <si>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</si>
  <si>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</si>
  <si>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</si>
  <si>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</si>
  <si>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</si>
  <si>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</si>
  <si>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</si>
  <si>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</si>
  <si>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</si>
  <si>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</si>
  <si>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</si>
  <si>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</si>
  <si>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</si>
  <si>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</si>
  <si>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</si>
  <si>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</si>
  <si>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</si>
  <si>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</si>
  <si>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</si>
  <si>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</si>
  <si>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</si>
  <si>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</si>
  <si>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</si>
  <si>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</si>
  <si>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</si>
  <si>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</si>
  <si>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</si>
  <si>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</si>
  <si>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</si>
  <si>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</si>
  <si>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</si>
  <si>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</si>
  <si>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</si>
  <si>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</si>
  <si>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</si>
  <si>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</si>
  <si>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</si>
  <si>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</si>
  <si>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</si>
  <si>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</si>
  <si>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</si>
  <si>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</si>
  <si>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</si>
  <si>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</si>
  <si>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</si>
  <si>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</si>
  <si>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</si>
  <si>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</si>
  <si>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</si>
  <si>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</si>
  <si>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</si>
  <si>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</si>
  <si>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</si>
  <si>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</si>
  <si>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</si>
  <si>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</si>
  <si>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</si>
  <si>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</si>
  <si>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</si>
  <si>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</si>
  <si>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</si>
  <si>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</si>
  <si>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</si>
  <si>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</si>
  <si>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</si>
  <si>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</si>
  <si>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</si>
  <si>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</si>
  <si>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</si>
  <si>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</si>
  <si>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</si>
  <si>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</si>
  <si>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</si>
  <si>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</si>
  <si>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</si>
  <si>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</si>
  <si>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</si>
  <si>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</si>
  <si>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</si>
  <si>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</si>
  <si>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</si>
  <si>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</si>
  <si>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</si>
  <si>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</si>
  <si>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</si>
  <si>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</si>
  <si>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</si>
  <si>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</si>
  <si>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</si>
  <si>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</si>
  <si>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</si>
  <si>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</si>
  <si>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</si>
  <si>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</si>
  <si>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</si>
  <si>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</si>
  <si>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</si>
  <si>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</si>
  <si>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</si>
  <si>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</si>
  <si>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</si>
  <si>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</si>
  <si>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</si>
  <si>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</si>
  <si>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</si>
  <si>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</si>
  <si>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</si>
  <si>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</si>
  <si>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</si>
  <si>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</si>
  <si>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</si>
  <si>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</si>
  <si>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</si>
  <si>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</si>
  <si>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</si>
  <si>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</si>
  <si>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</si>
  <si>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</si>
  <si>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</si>
  <si>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</si>
  <si>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</si>
  <si>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</si>
  <si>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</si>
  <si>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</si>
  <si>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</si>
  <si>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</si>
  <si>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</si>
  <si>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</si>
  <si>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</si>
  <si>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</si>
  <si>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</si>
  <si>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</si>
  <si>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</si>
  <si>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</si>
  <si>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</si>
  <si>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</si>
  <si>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</si>
  <si>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</si>
  <si>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</si>
  <si>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</si>
  <si>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</si>
  <si>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</si>
  <si>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</si>
  <si>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</si>
  <si>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</si>
  <si>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</si>
  <si>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</si>
  <si>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</si>
  <si>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</si>
  <si>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</si>
  <si>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</si>
  <si>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</si>
  <si>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</si>
  <si>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</si>
  <si>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</si>
  <si>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</si>
  <si>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</si>
  <si>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</si>
  <si>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</si>
  <si>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</si>
  <si>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</si>
  <si>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</si>
  <si>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</si>
  <si>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</si>
  <si>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</si>
  <si>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</si>
  <si>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</si>
  <si>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</si>
  <si>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</si>
  <si>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</si>
  <si>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</si>
  <si>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</si>
  <si>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</si>
  <si>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</si>
  <si>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</si>
  <si>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</si>
  <si>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</si>
  <si>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</si>
  <si>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</si>
  <si>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</si>
  <si>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</si>
  <si>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</si>
  <si>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</si>
  <si>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</si>
  <si>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</si>
  <si>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</si>
  <si>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</si>
  <si>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</si>
  <si>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</si>
  <si>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</si>
  <si>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</si>
  <si>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</si>
  <si>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</si>
  <si>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</si>
  <si>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</si>
  <si>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</si>
  <si>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</si>
  <si>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</si>
  <si>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</si>
  <si>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</si>
  <si>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</si>
  <si>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</si>
  <si>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</si>
  <si>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</si>
  <si>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</si>
  <si>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</si>
  <si>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</si>
  <si>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</si>
  <si>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</si>
  <si>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</si>
  <si>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</si>
  <si>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</si>
  <si>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</si>
  <si>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</si>
  <si>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</si>
  <si>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</si>
  <si>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</si>
  <si>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</si>
  <si>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</si>
  <si>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</si>
  <si>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</si>
  <si>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</si>
  <si>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</si>
  <si>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</si>
  <si>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</si>
  <si>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</si>
  <si>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</si>
  <si>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</si>
  <si>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</si>
  <si>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</si>
  <si>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</si>
  <si>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</si>
  <si>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</si>
  <si>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</si>
  <si>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</si>
  <si>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</si>
  <si>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</si>
  <si>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</si>
  <si>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</si>
  <si>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</si>
  <si>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</si>
  <si>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</si>
  <si>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</si>
  <si>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</si>
  <si>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</si>
  <si>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</si>
  <si>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</si>
  <si>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</si>
  <si>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</si>
  <si>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</si>
  <si>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</si>
  <si>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</si>
  <si>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</si>
  <si>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</si>
  <si>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</si>
  <si>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</si>
  <si>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</si>
  <si>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</si>
  <si>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</si>
  <si>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</si>
  <si>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</si>
  <si>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</si>
  <si>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</si>
  <si>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</si>
  <si>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</si>
  <si>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</si>
  <si>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</si>
  <si>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</si>
  <si>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</si>
  <si>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</si>
  <si>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</si>
  <si>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</si>
  <si>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</si>
  <si>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</si>
  <si>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</si>
  <si>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</si>
  <si>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</si>
  <si>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</si>
  <si>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</si>
  <si>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</si>
  <si>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</si>
  <si>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</si>
  <si>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</si>
  <si>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</si>
  <si>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</si>
  <si>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</si>
  <si>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</si>
  <si>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</si>
  <si>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</si>
  <si>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</si>
  <si>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</si>
  <si>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</si>
  <si>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</si>
  <si>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</si>
  <si>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</si>
  <si>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</si>
  <si>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</si>
  <si>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</si>
  <si>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</si>
  <si>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</si>
  <si>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</si>
  <si>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</si>
  <si>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</si>
  <si>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</si>
  <si>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</si>
  <si>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</si>
  <si>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</si>
  <si>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</si>
  <si>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</si>
  <si>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</si>
  <si>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</si>
  <si>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</si>
  <si>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</si>
  <si>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</si>
  <si>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</si>
  <si>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</si>
  <si>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</si>
  <si>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</si>
  <si>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</si>
  <si>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</si>
  <si>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</si>
  <si>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</si>
  <si>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</si>
  <si>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</si>
  <si>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</si>
  <si>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</si>
  <si>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</si>
  <si>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</si>
  <si>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</si>
  <si>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</si>
  <si>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</si>
  <si>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</si>
  <si>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</si>
  <si>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</si>
  <si>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</si>
  <si>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</si>
  <si>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</si>
  <si>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</si>
  <si>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</si>
  <si>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</si>
  <si>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</si>
  <si>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</si>
  <si>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</si>
  <si>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</si>
  <si>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</si>
  <si>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</si>
  <si>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</si>
  <si>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</si>
  <si>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</si>
  <si>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</si>
  <si>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</si>
  <si>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</si>
  <si>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</si>
  <si>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</si>
  <si>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</si>
  <si>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</si>
  <si>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</si>
  <si>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</si>
  <si>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</si>
  <si>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</si>
  <si>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</si>
  <si>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</si>
  <si>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</si>
  <si>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</si>
  <si>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</si>
  <si>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</si>
  <si>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</si>
  <si>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</si>
  <si>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</si>
  <si>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</si>
  <si>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</si>
  <si>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</si>
  <si>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</si>
  <si>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</si>
  <si>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</si>
  <si>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</si>
  <si>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</si>
  <si>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</si>
  <si>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</si>
  <si>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</si>
  <si>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</si>
  <si>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</si>
  <si>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</si>
  <si>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</si>
  <si>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</si>
  <si>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</si>
  <si>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</si>
  <si>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</si>
  <si>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</si>
  <si>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</si>
  <si>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</si>
  <si>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</si>
  <si>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</si>
  <si>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</si>
  <si>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</si>
  <si>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</si>
  <si>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</si>
  <si>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</si>
  <si>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</si>
  <si>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</si>
  <si>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</si>
  <si>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</si>
  <si>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</si>
  <si>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</si>
  <si>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</si>
  <si>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</si>
  <si>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</si>
  <si>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</si>
  <si>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</si>
  <si>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</si>
  <si>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</si>
  <si>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</si>
  <si>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</si>
  <si>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</si>
  <si>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</si>
  <si>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</si>
  <si>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</si>
  <si>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</si>
  <si>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</si>
  <si>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</si>
  <si>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</si>
  <si>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</si>
  <si>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</si>
  <si>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</si>
  <si>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</si>
  <si>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</si>
  <si>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</si>
  <si>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</si>
  <si>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</si>
  <si>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</si>
  <si>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</si>
  <si>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</si>
  <si>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</si>
  <si>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</si>
  <si>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</si>
  <si>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</si>
  <si>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</si>
  <si>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</si>
  <si>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</si>
  <si>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</si>
  <si>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</si>
  <si>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</si>
  <si>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</si>
  <si>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</si>
  <si>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</si>
  <si>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</si>
  <si>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</si>
  <si>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</si>
  <si>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</si>
  <si>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</si>
  <si>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</si>
  <si>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</si>
  <si>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</si>
  <si>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</si>
  <si>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</si>
  <si>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</si>
  <si>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</si>
  <si>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</si>
  <si>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</si>
  <si>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</si>
  <si>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</si>
  <si>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</si>
  <si>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</si>
  <si>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</si>
  <si>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</si>
  <si>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</si>
  <si>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</si>
  <si>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</si>
  <si>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</si>
  <si>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</si>
  <si>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</si>
  <si>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</si>
  <si>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</si>
  <si>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</si>
  <si>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</si>
  <si>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</si>
  <si>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</si>
  <si>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</si>
  <si>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</si>
  <si>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</si>
  <si>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</si>
  <si>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</si>
  <si>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</si>
  <si>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</si>
  <si>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</si>
  <si>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</si>
  <si>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</si>
  <si>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</si>
  <si>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</si>
  <si>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</si>
  <si>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</si>
  <si>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</si>
  <si>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</si>
  <si>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</si>
  <si>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</si>
  <si>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</si>
  <si>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</si>
  <si>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</si>
  <si>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</si>
  <si>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</si>
  <si>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</si>
  <si>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</si>
  <si>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</si>
  <si>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</si>
  <si>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</si>
  <si>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</si>
  <si>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</si>
  <si>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</si>
  <si>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</si>
  <si>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</si>
  <si>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</si>
  <si>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</si>
  <si>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</si>
  <si>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</si>
  <si>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</si>
  <si>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</si>
  <si>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</si>
  <si>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</si>
  <si>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</si>
  <si>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</si>
  <si>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</si>
  <si>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</si>
  <si>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</si>
  <si>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</si>
  <si>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</si>
  <si>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</si>
  <si>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</si>
  <si>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</si>
  <si>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</si>
  <si>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</si>
  <si>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</si>
  <si>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</si>
  <si>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</si>
  <si>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</si>
  <si>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</si>
  <si>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</si>
  <si>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</si>
  <si>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</si>
  <si>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</si>
  <si>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</si>
  <si>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</si>
  <si>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</si>
  <si>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</si>
  <si>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</si>
  <si>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</si>
  <si>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</si>
  <si>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</si>
  <si>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</si>
  <si>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</si>
  <si>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</si>
  <si>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</si>
  <si>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</si>
  <si>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</si>
  <si>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</si>
  <si>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</si>
  <si>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</si>
  <si>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</si>
  <si>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</si>
  <si>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</si>
  <si>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</si>
  <si>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</si>
  <si>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</si>
  <si>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</si>
  <si>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</si>
  <si>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</si>
  <si>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</si>
  <si>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</si>
  <si>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</si>
  <si>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</si>
  <si>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</si>
  <si>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</si>
  <si>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</si>
  <si>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</si>
  <si>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</si>
  <si>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</si>
  <si>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</si>
  <si>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</si>
  <si>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</si>
  <si>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</si>
  <si>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</si>
  <si>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</si>
  <si>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</si>
  <si>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</si>
  <si>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</si>
  <si>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</si>
  <si>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</si>
  <si>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</si>
  <si>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</si>
  <si>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</si>
  <si>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</si>
  <si>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</si>
  <si>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</si>
  <si>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</si>
  <si>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</si>
  <si>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</si>
  <si>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</si>
  <si>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</si>
  <si>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</si>
  <si>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</si>
  <si>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</si>
  <si>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</si>
  <si>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</si>
  <si>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</si>
  <si>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</si>
  <si>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</si>
  <si>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</si>
  <si>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</si>
  <si>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</si>
  <si>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</si>
  <si>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</si>
  <si>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</si>
  <si>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</si>
  <si>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</si>
  <si>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</si>
  <si>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</si>
  <si>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</si>
  <si>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</si>
  <si>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</si>
  <si>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</si>
  <si>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</si>
  <si>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</si>
  <si>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</si>
  <si>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</si>
  <si>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</si>
  <si>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</si>
  <si>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</si>
  <si>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</si>
  <si>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</si>
  <si>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</si>
  <si>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</si>
  <si>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</si>
  <si>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</si>
  <si>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</si>
  <si>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</si>
  <si>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</si>
  <si>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</si>
  <si>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</si>
  <si>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</si>
  <si>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</si>
  <si>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</si>
  <si>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</si>
  <si>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</si>
  <si>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</si>
  <si>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</si>
  <si>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</si>
  <si>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</si>
  <si>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</si>
  <si>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</si>
  <si>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</si>
  <si>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</si>
  <si>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</si>
  <si>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</si>
  <si>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</si>
  <si>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</si>
  <si>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</si>
  <si>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</si>
  <si>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</si>
  <si>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</si>
  <si>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</si>
  <si>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</si>
  <si>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</si>
  <si>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</si>
  <si>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</si>
  <si>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</si>
  <si>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</si>
  <si>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</si>
  <si>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</si>
  <si>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</si>
  <si>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</si>
  <si>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</si>
  <si>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</si>
  <si>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</si>
  <si>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</si>
  <si>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</si>
  <si>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</si>
  <si>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</si>
  <si>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</si>
  <si>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</si>
  <si>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</si>
  <si>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</si>
  <si>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</si>
  <si>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</si>
  <si>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</si>
  <si>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</si>
  <si>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</si>
  <si>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</si>
  <si>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</si>
  <si>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</si>
  <si>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</si>
  <si>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</si>
  <si>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</si>
  <si>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</si>
  <si>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</si>
  <si>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</si>
  <si>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</si>
  <si>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</si>
  <si>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</si>
  <si>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</si>
  <si>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</si>
  <si>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</si>
  <si>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</si>
  <si>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</si>
  <si>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</si>
  <si>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</si>
  <si>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</si>
  <si>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</si>
  <si>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</si>
  <si>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</si>
  <si>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</si>
  <si>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</si>
  <si>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</si>
  <si>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</si>
  <si>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</si>
  <si>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</si>
  <si>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</si>
  <si>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</si>
  <si>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</si>
  <si>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</si>
  <si>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</si>
  <si>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</si>
  <si>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</si>
  <si>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</si>
  <si>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</si>
  <si>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</si>
  <si>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</si>
  <si>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</si>
  <si>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</si>
  <si>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</si>
  <si>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</si>
  <si>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</si>
  <si>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</si>
  <si>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</si>
  <si>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</si>
  <si>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</si>
  <si>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</si>
  <si>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</si>
  <si>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</si>
  <si>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</si>
  <si>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</si>
  <si>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</si>
  <si>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</si>
  <si>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</si>
  <si>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</si>
  <si>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</si>
  <si>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</si>
  <si>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</si>
  <si>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</si>
  <si>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</si>
  <si>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</si>
  <si>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</si>
  <si>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</si>
  <si>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</si>
  <si>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</si>
  <si>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</si>
  <si>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</si>
  <si>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</si>
  <si>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</si>
  <si>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</si>
  <si>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</si>
  <si>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</si>
  <si>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</si>
  <si>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</si>
  <si>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</si>
  <si>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</si>
  <si>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</si>
  <si>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</si>
  <si>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</si>
  <si>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</si>
  <si>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</si>
  <si>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</si>
  <si>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</si>
  <si>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</si>
  <si>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</si>
  <si>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</si>
  <si>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</si>
  <si>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</si>
  <si>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</si>
  <si>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</si>
  <si>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</si>
  <si>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</si>
  <si>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</si>
  <si>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</si>
  <si>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</si>
  <si>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</si>
  <si>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</si>
  <si>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</si>
  <si>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</si>
  <si>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</si>
  <si>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</si>
  <si>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</si>
  <si>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</si>
  <si>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</si>
  <si>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</si>
  <si>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</si>
  <si>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</si>
  <si>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</si>
  <si>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</si>
  <si>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</si>
  <si>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</si>
  <si>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</si>
  <si>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</si>
  <si>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</si>
  <si>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</si>
  <si>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</si>
  <si>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</si>
  <si>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</si>
  <si>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</si>
  <si>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</si>
  <si>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</si>
  <si>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</si>
  <si>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</si>
  <si>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</si>
  <si>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</si>
  <si>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</si>
  <si>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</si>
  <si>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</si>
  <si>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</si>
  <si>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</si>
  <si>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</si>
  <si>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</si>
  <si>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</si>
  <si>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</si>
  <si>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</si>
  <si>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</si>
  <si>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</si>
  <si>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</si>
  <si>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</si>
  <si>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</si>
  <si>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</si>
  <si>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</si>
  <si>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</si>
  <si>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</si>
  <si>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</si>
  <si>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</si>
  <si>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</si>
  <si>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</si>
  <si>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</si>
  <si>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</si>
  <si>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</si>
  <si>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</si>
  <si>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</si>
  <si>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</si>
  <si>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</si>
  <si>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</si>
  <si>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</si>
  <si>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</si>
  <si>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</si>
  <si>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</si>
  <si>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</si>
  <si>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</si>
  <si>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</si>
  <si>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</si>
  <si>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</si>
  <si>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</si>
  <si>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</si>
  <si>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</si>
  <si>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</si>
  <si>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</si>
  <si>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</si>
  <si>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</si>
  <si>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</si>
  <si>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</si>
  <si>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</si>
  <si>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</si>
  <si>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</si>
  <si>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</si>
  <si>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</si>
  <si>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</si>
  <si>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</si>
  <si>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</si>
  <si>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</si>
  <si>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</si>
  <si>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</si>
  <si>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</si>
  <si>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</si>
  <si>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</si>
  <si>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</si>
  <si>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</si>
  <si>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</si>
  <si>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</si>
  <si>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</si>
  <si>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</si>
  <si>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</si>
  <si>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</si>
  <si>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</si>
  <si>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</si>
  <si>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</si>
  <si>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</si>
  <si>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</si>
  <si>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</si>
  <si>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</si>
  <si>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</si>
  <si>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</si>
  <si>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</si>
  <si>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</si>
  <si>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</si>
  <si>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</si>
  <si>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</si>
  <si>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</si>
  <si>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</si>
  <si>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</si>
  <si>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</si>
  <si>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</si>
  <si>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</si>
  <si>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</si>
  <si>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</si>
  <si>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</si>
  <si>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</si>
  <si>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</si>
  <si>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</si>
  <si>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</si>
  <si>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</si>
  <si>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</si>
  <si>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</si>
  <si>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</si>
  <si>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</si>
  <si>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</si>
  <si>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</si>
  <si>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</si>
  <si>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</si>
  <si>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</si>
  <si>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</si>
  <si>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</si>
  <si>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</si>
  <si>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</si>
  <si>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</si>
  <si>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</si>
  <si>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</si>
  <si>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</si>
  <si>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</si>
  <si>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</si>
  <si>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</si>
  <si>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</si>
  <si>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</si>
  <si>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</si>
  <si>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</si>
  <si>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</si>
  <si>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</si>
  <si>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</si>
  <si>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</si>
  <si>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</si>
  <si>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</si>
  <si>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</si>
  <si>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</si>
  <si>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</si>
  <si>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</si>
  <si>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</si>
  <si>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</si>
  <si>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</si>
  <si>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</si>
  <si>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</si>
  <si>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</si>
  <si>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</si>
  <si>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</si>
  <si>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</si>
  <si>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</si>
  <si>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</si>
  <si>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</si>
  <si>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</si>
  <si>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</si>
  <si>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</si>
  <si>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</si>
  <si>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</si>
  <si>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</si>
  <si>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</si>
  <si>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</si>
  <si>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</si>
  <si>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</si>
  <si>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</si>
  <si>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</si>
  <si>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</si>
  <si>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</si>
  <si>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</si>
  <si>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</si>
  <si>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</si>
  <si>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</si>
  <si>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</si>
  <si>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</si>
  <si>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</si>
  <si>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</si>
  <si>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</si>
  <si>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</si>
  <si>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</si>
  <si>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</si>
  <si>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</si>
  <si>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</si>
  <si>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</si>
  <si>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</si>
  <si>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</si>
  <si>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</si>
  <si>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</si>
  <si>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</si>
  <si>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</si>
  <si>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</si>
  <si>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</si>
  <si>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</si>
  <si>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</si>
  <si>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</si>
  <si>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</si>
  <si>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</si>
  <si>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</si>
  <si>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</si>
  <si>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</si>
  <si>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</si>
  <si>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</si>
  <si>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</si>
  <si>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</si>
  <si>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</si>
  <si>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</si>
  <si>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</si>
  <si>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</si>
  <si>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</si>
  <si>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</si>
  <si>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</si>
  <si>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</si>
  <si>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</si>
  <si>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</si>
  <si>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</si>
  <si>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</si>
  <si>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</si>
  <si>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</si>
  <si>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</si>
  <si>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</si>
  <si>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</si>
  <si>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</si>
  <si>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</si>
  <si>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</si>
  <si>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</si>
  <si>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</si>
  <si>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</si>
  <si>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</si>
  <si>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</si>
  <si>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</si>
  <si>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</si>
  <si>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</si>
  <si>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</si>
  <si>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</si>
  <si>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</si>
  <si>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</si>
  <si>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</si>
  <si>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</si>
  <si>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</si>
  <si>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</si>
  <si>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</si>
  <si>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</si>
  <si>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</si>
  <si>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</si>
  <si>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</si>
  <si>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</si>
  <si>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</si>
  <si>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</si>
  <si>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</si>
  <si>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</si>
  <si>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</si>
  <si>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</si>
  <si>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</si>
  <si>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</si>
  <si>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</si>
  <si>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</si>
  <si>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</si>
  <si>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</si>
  <si>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</si>
  <si>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</si>
  <si>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</si>
  <si>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</si>
  <si>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</si>
  <si>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</si>
  <si>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</si>
  <si>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</si>
  <si>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</si>
  <si>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</si>
  <si>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</si>
  <si>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</si>
  <si>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</si>
  <si>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</si>
  <si>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</si>
  <si>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</si>
  <si>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</si>
  <si>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</si>
  <si>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</si>
  <si>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</si>
  <si>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</si>
  <si>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</si>
  <si>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</si>
  <si>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</si>
  <si>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</si>
  <si>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</si>
  <si>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</si>
  <si>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</si>
  <si>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</si>
  <si>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</si>
  <si>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</si>
  <si>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</si>
  <si>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</si>
  <si>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</si>
  <si>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</si>
  <si>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</si>
  <si>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</si>
  <si>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</si>
  <si>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</si>
  <si>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</si>
  <si>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</si>
  <si>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</si>
  <si>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</si>
  <si>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</si>
  <si>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</si>
  <si>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</si>
  <si>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</si>
  <si>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</si>
  <si>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</si>
  <si>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</si>
  <si>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</si>
  <si>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</si>
  <si>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</si>
  <si>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</si>
  <si>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</si>
  <si>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</si>
  <si>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</si>
  <si>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</si>
  <si>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</si>
  <si>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</si>
  <si>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</si>
  <si>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</si>
  <si>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</si>
  <si>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</si>
  <si>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</si>
  <si>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</si>
  <si>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</si>
  <si>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</si>
  <si>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</si>
  <si>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</si>
  <si>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</si>
  <si>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</si>
  <si>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</si>
  <si>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</si>
  <si>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</si>
  <si>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</si>
  <si>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</si>
  <si>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</si>
  <si>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</si>
  <si>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</si>
  <si>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</si>
  <si>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</si>
  <si>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</si>
  <si>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</si>
  <si>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</si>
  <si>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</si>
  <si>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</si>
  <si>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</si>
  <si>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</si>
  <si>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</si>
  <si>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</si>
  <si>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</si>
  <si>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</si>
  <si>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</si>
  <si>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</si>
  <si>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</si>
  <si>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</si>
  <si>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</si>
  <si>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</si>
  <si>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</si>
  <si>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</si>
  <si>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</si>
  <si>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</si>
  <si>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</si>
  <si>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</si>
  <si>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</si>
  <si>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</si>
  <si>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</si>
  <si>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</si>
  <si>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</si>
  <si>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</si>
  <si>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</si>
  <si>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</si>
  <si>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</si>
  <si>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</si>
  <si>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</si>
  <si>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</si>
  <si>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</si>
  <si>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</si>
  <si>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</si>
  <si>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</si>
  <si>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</si>
  <si>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</si>
  <si>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</si>
  <si>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</si>
  <si>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</si>
  <si>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</si>
  <si>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</si>
  <si>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</si>
  <si>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</si>
  <si>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</si>
  <si>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</si>
  <si>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</si>
  <si>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</si>
  <si>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</si>
  <si>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</si>
  <si>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</si>
  <si>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</si>
  <si>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</si>
  <si>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</si>
  <si>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</si>
  <si>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</si>
  <si>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</si>
  <si>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</si>
  <si>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</si>
  <si>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</si>
  <si>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</si>
  <si>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</si>
  <si>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</si>
  <si>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</si>
  <si>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</si>
  <si>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</si>
  <si>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</si>
  <si>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</si>
  <si>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</si>
  <si>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</si>
  <si>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</si>
  <si>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</si>
  <si>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</si>
  <si>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</si>
  <si>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</si>
  <si>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</si>
  <si>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</si>
  <si>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</si>
  <si>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</si>
  <si>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</si>
  <si>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</si>
  <si>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</si>
  <si>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</si>
  <si>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</si>
  <si>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</si>
  <si>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</si>
  <si>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</si>
  <si>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</si>
  <si>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</si>
  <si>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</si>
  <si>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</si>
  <si>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</si>
  <si>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</si>
  <si>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</si>
  <si>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</si>
  <si>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</si>
  <si>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</si>
  <si>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</si>
  <si>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</si>
  <si>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</si>
  <si>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</si>
  <si>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</si>
  <si>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</si>
  <si>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</si>
  <si>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</si>
  <si>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</si>
  <si>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</si>
  <si>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</si>
  <si>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</si>
  <si>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</si>
  <si>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</si>
  <si>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</si>
  <si>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</si>
  <si>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</si>
  <si>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</si>
  <si>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</si>
  <si>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</si>
  <si>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</si>
  <si>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</si>
  <si>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</si>
  <si>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</si>
  <si>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</si>
  <si>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</si>
  <si>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</si>
  <si>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</si>
  <si>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</si>
  <si>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</si>
  <si>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</si>
  <si>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</si>
  <si>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</si>
  <si>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</si>
  <si>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</si>
  <si>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</si>
  <si>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</si>
  <si>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</si>
  <si>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</si>
  <si>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</si>
  <si>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</si>
  <si>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</si>
  <si>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</si>
  <si>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</si>
  <si>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</si>
  <si>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</si>
  <si>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</si>
  <si>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</si>
  <si>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</si>
  <si>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</si>
  <si>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</si>
  <si>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</si>
  <si>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</si>
  <si>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</si>
  <si>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</si>
  <si>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</si>
  <si>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</si>
  <si>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</si>
  <si>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</si>
  <si>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</si>
  <si>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</si>
  <si>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</si>
  <si>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</si>
  <si>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</si>
  <si>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</si>
  <si>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</si>
  <si>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</si>
  <si>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</si>
  <si>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</si>
  <si>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</si>
  <si>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</si>
  <si>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</si>
  <si>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</si>
  <si>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</si>
  <si>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</si>
  <si>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</si>
  <si>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</si>
  <si>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</si>
  <si>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</si>
  <si>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</si>
  <si>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</si>
  <si>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</si>
  <si>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</si>
  <si>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</si>
  <si>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</si>
  <si>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</si>
  <si>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</si>
  <si>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</si>
  <si>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</si>
  <si>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</si>
  <si>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</si>
  <si>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</si>
  <si>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</si>
  <si>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</si>
  <si>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</si>
  <si>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</si>
  <si>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</si>
  <si>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</si>
  <si>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</si>
  <si>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</si>
  <si>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</si>
  <si>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</si>
  <si>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</si>
  <si>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</si>
  <si>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</si>
  <si>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</si>
  <si>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</si>
  <si>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</si>
  <si>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</si>
  <si>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</si>
  <si>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</si>
  <si>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</si>
  <si>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</si>
  <si>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</si>
  <si>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</si>
  <si>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</si>
  <si>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</si>
  <si>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</si>
  <si>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</si>
  <si>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</si>
  <si>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</si>
  <si>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</si>
  <si>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</si>
  <si>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</si>
  <si>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</si>
  <si>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</si>
  <si>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</si>
  <si>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</si>
  <si>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</si>
  <si>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</si>
  <si>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</si>
  <si>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</si>
  <si>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</si>
  <si>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</si>
  <si>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</si>
  <si>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</si>
  <si>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</si>
  <si>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</si>
  <si>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</si>
  <si>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</si>
  <si>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</si>
  <si>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</si>
  <si>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</si>
  <si>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</si>
  <si>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</si>
  <si>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</si>
  <si>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</si>
  <si>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</si>
  <si>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</si>
  <si>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</si>
  <si>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</si>
  <si>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</si>
  <si>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</si>
  <si>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</si>
  <si>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</si>
  <si>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</si>
  <si>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</si>
  <si>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</si>
  <si>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</si>
  <si>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</si>
  <si>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</si>
  <si>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</si>
  <si>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</si>
  <si>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</si>
  <si>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</si>
  <si>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</si>
  <si>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</si>
  <si>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</si>
  <si>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</si>
  <si>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</si>
  <si>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</si>
  <si>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</si>
  <si>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</si>
  <si>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</si>
  <si>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</si>
  <si>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</si>
  <si>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</si>
  <si>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</si>
  <si>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</si>
  <si>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</si>
  <si>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</si>
  <si>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</si>
  <si>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</si>
  <si>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</si>
  <si>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</si>
  <si>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</si>
  <si>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</si>
  <si>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</si>
  <si>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</si>
  <si>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</si>
  <si>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</si>
  <si>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</si>
  <si>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</si>
  <si>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</si>
  <si>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</si>
  <si>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</si>
  <si>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</si>
  <si>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</si>
  <si>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</si>
  <si>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</si>
  <si>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</si>
  <si>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</si>
  <si>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</si>
  <si>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</si>
  <si>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</si>
  <si>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</si>
  <si>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</si>
  <si>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</si>
  <si>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</si>
  <si>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</si>
  <si>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</si>
  <si>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</si>
  <si>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</si>
  <si>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</si>
  <si>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</si>
  <si>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</si>
  <si>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</si>
  <si>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</si>
  <si>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</si>
  <si>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</si>
  <si>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</si>
  <si>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</si>
  <si>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</si>
  <si>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</si>
  <si>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</si>
  <si>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</si>
  <si>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</si>
  <si>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</si>
  <si>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</si>
  <si>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</si>
  <si>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</si>
  <si>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</si>
  <si>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</si>
  <si>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</si>
  <si>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</si>
  <si>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</si>
  <si>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</si>
  <si>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</si>
  <si>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</si>
  <si>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</si>
  <si>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</si>
  <si>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</si>
  <si>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</si>
  <si>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</si>
  <si>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</si>
  <si>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</si>
  <si>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</si>
  <si>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</si>
  <si>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</si>
  <si>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</si>
  <si>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</si>
  <si>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</si>
  <si>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</si>
  <si>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</si>
  <si>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</si>
  <si>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</si>
  <si>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</si>
  <si>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</si>
  <si>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</si>
  <si>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</si>
  <si>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</si>
  <si>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</si>
  <si>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</si>
  <si>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</si>
  <si>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</si>
  <si>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</si>
  <si>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</si>
  <si>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</si>
  <si>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</si>
  <si>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</si>
  <si>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</si>
  <si>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</si>
  <si>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</si>
  <si>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</si>
  <si>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</si>
  <si>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</si>
  <si>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</si>
  <si>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</si>
  <si>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</si>
  <si>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</si>
  <si>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</si>
  <si>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</si>
  <si>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</si>
  <si>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</si>
  <si>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</si>
  <si>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</si>
  <si>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</si>
  <si>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</si>
  <si>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</si>
  <si>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</si>
  <si>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</si>
  <si>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</si>
  <si>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</si>
  <si>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</si>
  <si>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</si>
  <si>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</si>
  <si>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</si>
  <si>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</si>
  <si>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</si>
  <si>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</si>
  <si>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</si>
  <si>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</si>
  <si>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</si>
  <si>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</si>
  <si>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</si>
  <si>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</si>
  <si>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</si>
  <si>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</si>
  <si>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</si>
  <si>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</si>
  <si>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</si>
  <si>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</si>
  <si>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</si>
  <si>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</si>
  <si>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</si>
  <si>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</si>
  <si>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</si>
  <si>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</si>
  <si>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</si>
  <si>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</si>
  <si>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</si>
  <si>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</si>
  <si>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</si>
  <si>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</si>
  <si>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</si>
  <si>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</si>
  <si>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</si>
  <si>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</si>
  <si>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</si>
  <si>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</si>
  <si>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</si>
  <si>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</si>
  <si>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</si>
  <si>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</si>
  <si>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</si>
  <si>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</si>
  <si>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</si>
  <si>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</si>
  <si>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</si>
  <si>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</si>
  <si>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</si>
  <si>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</si>
  <si>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</si>
  <si>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</si>
  <si>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</si>
  <si>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</si>
  <si>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</si>
  <si>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</si>
  <si>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</si>
  <si>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</si>
  <si>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</si>
  <si>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</si>
  <si>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</si>
  <si>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</si>
  <si>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</si>
  <si>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</si>
  <si>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</si>
  <si>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</si>
  <si>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</si>
  <si>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</si>
  <si>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</si>
  <si>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</si>
  <si>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</si>
  <si>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</si>
  <si>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</si>
  <si>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</si>
  <si>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</si>
  <si>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</si>
  <si>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</si>
  <si>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</si>
  <si>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</si>
  <si>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</si>
  <si>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</si>
  <si>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</si>
  <si>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</si>
  <si>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</si>
  <si>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</si>
  <si>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</si>
  <si>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</si>
  <si>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</si>
  <si>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</si>
  <si>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</si>
  <si>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</si>
  <si>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</si>
  <si>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</si>
  <si>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</si>
  <si>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</si>
  <si>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</si>
  <si>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</si>
  <si>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</si>
  <si>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</si>
  <si>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</si>
  <si>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</si>
  <si>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</si>
  <si>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</si>
  <si>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</si>
  <si>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</si>
  <si>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</si>
  <si>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</si>
  <si>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</si>
  <si>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</si>
  <si>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</si>
  <si>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</si>
  <si>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</si>
  <si>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</si>
  <si>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</si>
  <si>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</si>
  <si>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</si>
  <si>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</si>
  <si>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</si>
  <si>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</si>
  <si>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</si>
  <si>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</si>
  <si>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</si>
  <si>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</si>
  <si>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</si>
  <si>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</si>
  <si>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</si>
  <si>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</si>
  <si>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</si>
  <si>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</si>
  <si>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</si>
  <si>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</si>
  <si>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</si>
  <si>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</si>
  <si>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</si>
  <si>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</si>
  <si>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</si>
  <si>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</si>
  <si>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</si>
  <si>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</si>
  <si>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</si>
  <si>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</si>
  <si>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</si>
  <si>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</si>
  <si>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</si>
  <si>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</si>
  <si>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</si>
  <si>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</si>
  <si>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</si>
  <si>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</si>
  <si>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</si>
  <si>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</si>
  <si>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</si>
  <si>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</si>
  <si>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</si>
  <si>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</si>
  <si>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</si>
  <si>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</si>
  <si>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</si>
  <si>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</si>
  <si>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</si>
  <si>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</si>
  <si>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</si>
  <si>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</si>
  <si>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</si>
  <si>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</si>
  <si>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</si>
  <si>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</si>
  <si>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</si>
  <si>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</si>
  <si>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</si>
  <si>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</si>
  <si>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</si>
  <si>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</si>
  <si>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</si>
  <si>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</si>
  <si>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</si>
  <si>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</si>
  <si>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</si>
  <si>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</si>
  <si>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</si>
  <si>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</si>
  <si>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</si>
  <si>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</si>
  <si>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</si>
  <si>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</si>
  <si>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</si>
  <si>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</si>
  <si>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</si>
  <si>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</si>
  <si>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</si>
  <si>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</si>
  <si>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</si>
  <si>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</si>
  <si>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</si>
  <si>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</si>
  <si>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</si>
  <si>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</si>
  <si>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</si>
  <si>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</si>
  <si>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</si>
  <si>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</si>
  <si>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</si>
  <si>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</si>
  <si>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</si>
  <si>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</si>
  <si>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</si>
  <si>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</si>
  <si>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</si>
  <si>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</si>
  <si>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</si>
  <si>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</si>
  <si>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</si>
  <si>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</si>
  <si>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</si>
  <si>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</si>
  <si>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</si>
  <si>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</si>
  <si>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</si>
  <si>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</si>
  <si>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</si>
  <si>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</si>
  <si>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</si>
  <si>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</si>
  <si>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</si>
  <si>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</si>
  <si>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</si>
  <si>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</si>
  <si>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</si>
  <si>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</si>
  <si>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</si>
  <si>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</si>
  <si>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</si>
  <si>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</si>
  <si>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</si>
  <si>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</si>
  <si>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</si>
  <si>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</si>
  <si>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</si>
  <si>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</si>
  <si>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</si>
  <si>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</si>
  <si>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</si>
  <si>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</si>
  <si>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</si>
  <si>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</si>
  <si>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</si>
  <si>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</si>
  <si>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</si>
  <si>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</si>
  <si>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</si>
  <si>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</si>
  <si>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</si>
  <si>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</si>
  <si>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</si>
  <si>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</si>
  <si>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</si>
  <si>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</si>
  <si>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</si>
  <si>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</si>
  <si>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</si>
  <si>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</si>
  <si>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</si>
  <si>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</si>
  <si>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</si>
  <si>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</si>
  <si>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</si>
  <si>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</si>
  <si>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</si>
  <si>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</si>
  <si>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</si>
  <si>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</si>
  <si>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</si>
  <si>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</si>
  <si>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</si>
  <si>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</si>
  <si>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</si>
  <si>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</si>
  <si>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</si>
  <si>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</si>
  <si>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</si>
  <si>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</si>
  <si>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</si>
  <si>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</si>
  <si>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</si>
  <si>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</si>
  <si>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</si>
  <si>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</si>
  <si>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</si>
  <si>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</si>
  <si>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</si>
  <si>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</si>
  <si>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</si>
  <si>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</si>
  <si>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</si>
  <si>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</si>
  <si>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</si>
  <si>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</si>
  <si>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</si>
  <si>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</si>
  <si>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</si>
  <si>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</si>
  <si>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</si>
  <si>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</si>
  <si>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</si>
  <si>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</si>
  <si>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</si>
  <si>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</si>
  <si>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</si>
  <si>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</si>
  <si>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</si>
  <si>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</si>
  <si>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</si>
  <si>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</si>
  <si>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</si>
  <si>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</si>
  <si>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</si>
  <si>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</si>
  <si>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</si>
  <si>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</si>
  <si>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</si>
  <si>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</si>
  <si>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</si>
  <si>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</si>
  <si>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</si>
  <si>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</si>
  <si>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</si>
  <si>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</si>
  <si>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</si>
  <si>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</si>
  <si>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</si>
  <si>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</si>
  <si>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</si>
  <si>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</si>
  <si>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</si>
  <si>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</si>
  <si>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</si>
  <si>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</si>
  <si>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</si>
  <si>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</si>
  <si>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</si>
  <si>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</si>
  <si>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</si>
  <si>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</si>
  <si>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</si>
  <si>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</si>
  <si>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</si>
  <si>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</si>
  <si>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</si>
  <si>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</si>
  <si>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</si>
  <si>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</si>
  <si>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</si>
  <si>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</si>
  <si>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</si>
  <si>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</si>
  <si>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</si>
  <si>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</si>
  <si>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</si>
  <si>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</si>
  <si>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</si>
  <si>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</si>
  <si>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</si>
  <si>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</si>
  <si>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</si>
  <si>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</si>
  <si>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</si>
  <si>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</si>
  <si>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</si>
  <si>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</si>
  <si>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</si>
  <si>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</si>
  <si>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</si>
  <si>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</si>
  <si>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</si>
  <si>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</si>
  <si>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</si>
  <si>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</si>
  <si>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</si>
  <si>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</si>
  <si>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</si>
  <si>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</si>
  <si>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</si>
  <si>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</si>
  <si>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</si>
  <si>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</si>
  <si>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</si>
  <si>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</si>
  <si>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</si>
  <si>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</si>
  <si>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</si>
  <si>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</si>
  <si>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</si>
  <si>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</si>
  <si>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</si>
  <si>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</si>
  <si>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</si>
  <si>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</si>
  <si>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</si>
  <si>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</si>
  <si>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</si>
  <si>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</si>
  <si>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</si>
  <si>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</si>
  <si>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</si>
  <si>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</si>
  <si>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</si>
  <si>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</si>
  <si>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</si>
  <si>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</si>
  <si>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</si>
  <si>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</si>
  <si>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</si>
  <si>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</si>
  <si>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</si>
  <si>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</si>
  <si>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</si>
  <si>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</si>
  <si>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</si>
  <si>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</si>
  <si>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</si>
  <si>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</si>
  <si>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</si>
  <si>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</si>
  <si>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</si>
  <si>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</si>
  <si>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</si>
  <si>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</si>
  <si>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</si>
  <si>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</si>
  <si>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</si>
  <si>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</si>
  <si>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</si>
  <si>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</si>
  <si>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</si>
  <si>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</si>
  <si>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</si>
  <si>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</si>
  <si>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</si>
  <si>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</si>
  <si>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</si>
  <si>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</si>
  <si>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</si>
  <si>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</si>
  <si>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</si>
  <si>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</si>
  <si>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</si>
  <si>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</si>
  <si>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</si>
  <si>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</si>
  <si>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</si>
  <si>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</si>
  <si>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</si>
  <si>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</si>
  <si>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</si>
  <si>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</si>
  <si>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</si>
  <si>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</si>
  <si>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</si>
  <si>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</si>
  <si>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</si>
  <si>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</si>
  <si>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</si>
  <si>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</si>
  <si>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</si>
  <si>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</si>
  <si>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</si>
  <si>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</si>
  <si>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</si>
  <si>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</si>
  <si>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</si>
  <si>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</si>
  <si>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</si>
  <si>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</si>
  <si>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</si>
  <si>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</si>
  <si>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</si>
  <si>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</si>
  <si>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</si>
  <si>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</si>
  <si>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</si>
  <si>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</si>
  <si>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</si>
  <si>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</si>
  <si>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</si>
  <si>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</si>
  <si>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</si>
  <si>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</si>
  <si>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</si>
  <si>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</si>
  <si>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</si>
  <si>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</si>
  <si>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</si>
  <si>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</si>
  <si>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</si>
  <si>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</si>
  <si>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</si>
  <si>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</si>
  <si>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</si>
  <si>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</si>
  <si>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</si>
  <si>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</si>
  <si>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</si>
  <si>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</si>
  <si>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</si>
  <si>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</si>
  <si>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</si>
  <si>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</si>
  <si>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</si>
  <si>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</si>
  <si>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</si>
  <si>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</si>
  <si>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</si>
  <si>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</si>
  <si>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</si>
  <si>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</si>
  <si>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</si>
  <si>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</si>
  <si>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</si>
  <si>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</si>
  <si>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</si>
  <si>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</si>
  <si>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</si>
  <si>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</si>
  <si>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</si>
  <si>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</si>
  <si>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</si>
  <si>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</si>
  <si>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</si>
  <si>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</si>
  <si>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</si>
  <si>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</si>
  <si>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</si>
  <si>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</si>
  <si>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</si>
  <si>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</si>
  <si>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</si>
  <si>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</si>
  <si>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</si>
  <si>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</si>
  <si>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</si>
  <si>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</si>
  <si>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</si>
  <si>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</si>
  <si>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</si>
  <si>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</si>
  <si>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</si>
  <si>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</si>
  <si>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</si>
  <si>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</si>
  <si>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</si>
  <si>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</si>
  <si>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</si>
  <si>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</si>
  <si>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</si>
  <si>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</si>
  <si>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</si>
  <si>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</si>
  <si>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</si>
  <si>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</si>
  <si>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</si>
  <si>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</si>
  <si>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</si>
  <si>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</si>
  <si>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</si>
  <si>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</si>
  <si>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</si>
  <si>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</si>
  <si>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</si>
  <si>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</si>
  <si>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</si>
  <si>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</si>
  <si>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</si>
  <si>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</si>
  <si>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</si>
  <si>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</si>
  <si>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</si>
  <si>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</si>
  <si>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</si>
  <si>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</si>
  <si>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</si>
  <si>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</si>
  <si>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</si>
  <si>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</si>
  <si>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</si>
  <si>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</si>
  <si>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</si>
  <si>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</si>
  <si>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</si>
  <si>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</si>
  <si>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</si>
  <si>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</si>
  <si>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</si>
  <si>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</si>
  <si>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</si>
  <si>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</si>
  <si>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</si>
  <si>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</si>
  <si>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</si>
  <si>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</si>
  <si>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</si>
  <si>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</si>
  <si>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</si>
  <si>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</si>
  <si>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</si>
  <si>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</si>
  <si>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</si>
  <si>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</si>
  <si>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</si>
  <si>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</si>
  <si>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</si>
  <si>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</si>
  <si>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</si>
  <si>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</si>
  <si>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</si>
  <si>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</si>
  <si>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</si>
  <si>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</si>
  <si>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</si>
  <si>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</si>
  <si>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</si>
  <si>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</si>
  <si>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</si>
  <si>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</si>
  <si>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</si>
  <si>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</si>
  <si>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</si>
  <si>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</si>
  <si>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</si>
  <si>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</si>
  <si>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</si>
  <si>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</si>
  <si>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</si>
  <si>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</si>
  <si>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</si>
  <si>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</si>
  <si>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</si>
  <si>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</si>
  <si>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</si>
  <si>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</si>
  <si>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</si>
  <si>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</si>
  <si>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</si>
  <si>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</si>
  <si>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</si>
  <si>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</si>
  <si>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</si>
  <si>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</si>
  <si>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</si>
  <si>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</si>
  <si>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</si>
  <si>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</si>
  <si>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</si>
  <si>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</si>
  <si>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</si>
  <si>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</si>
  <si>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</si>
  <si>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</si>
  <si>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</si>
  <si>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</si>
  <si>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</si>
  <si>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</si>
  <si>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</si>
  <si>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</si>
  <si>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</si>
  <si>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</si>
  <si>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</si>
  <si>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</si>
  <si>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</si>
  <si>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</si>
  <si>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</si>
  <si>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</si>
  <si>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</si>
  <si>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</si>
  <si>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</si>
  <si>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</si>
  <si>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</si>
  <si>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</si>
  <si>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</si>
  <si>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</si>
  <si>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</si>
  <si>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</si>
  <si>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</si>
  <si>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</si>
  <si>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</si>
  <si>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</si>
  <si>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</si>
  <si>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</si>
  <si>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</si>
  <si>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</si>
  <si>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</si>
  <si>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</si>
  <si>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</si>
  <si>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</si>
  <si>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</si>
  <si>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</si>
  <si>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</si>
  <si>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</si>
  <si>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</si>
  <si>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</si>
  <si>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</si>
  <si>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</si>
  <si>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</si>
  <si>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</si>
  <si>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</si>
  <si>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</si>
  <si>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</si>
  <si>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</si>
  <si>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</si>
  <si>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</si>
  <si>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</si>
  <si>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</si>
  <si>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</si>
  <si>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</si>
  <si>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</si>
  <si>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</si>
  <si>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</si>
  <si>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</si>
  <si>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</si>
  <si>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</si>
  <si>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</si>
  <si>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</si>
  <si>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</si>
  <si>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</si>
  <si>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</si>
  <si>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</si>
  <si>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</si>
  <si>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</si>
  <si>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</si>
  <si>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</si>
  <si>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</si>
  <si>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</si>
  <si>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</si>
  <si>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</si>
  <si>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</si>
  <si>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</si>
  <si>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</si>
  <si>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</si>
  <si>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</si>
  <si>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</si>
  <si>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</si>
  <si>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</si>
  <si>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</si>
  <si>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</si>
  <si>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</si>
  <si>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</si>
  <si>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</si>
  <si>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</si>
  <si>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</si>
  <si>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</si>
  <si>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</si>
  <si>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</si>
  <si>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</si>
  <si>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</si>
  <si>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</si>
  <si>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</si>
  <si>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</si>
  <si>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</si>
  <si>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</si>
  <si>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</si>
  <si>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</si>
  <si>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</si>
  <si>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</si>
  <si>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</si>
  <si>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</si>
  <si>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</si>
  <si>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</si>
  <si>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</si>
  <si>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</si>
  <si>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</si>
  <si>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</si>
  <si>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</si>
  <si>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</si>
  <si>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</si>
  <si>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</si>
  <si>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</si>
  <si>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</si>
  <si>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</si>
  <si>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</si>
  <si>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</si>
  <si>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</si>
  <si>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</si>
  <si>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</si>
  <si>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</si>
  <si>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</si>
  <si>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</si>
  <si>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</si>
  <si>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</si>
  <si>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</si>
  <si>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</si>
  <si>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</si>
  <si>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</si>
  <si>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</si>
  <si>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</si>
  <si>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</si>
  <si>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</si>
  <si>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</si>
  <si>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</si>
  <si>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</si>
  <si>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</si>
  <si>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</si>
  <si>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</si>
  <si>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</si>
  <si>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</si>
  <si>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</si>
  <si>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</si>
  <si>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</si>
  <si>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</si>
  <si>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</si>
  <si>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</si>
  <si>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</si>
  <si>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</si>
  <si>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</si>
  <si>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</si>
  <si>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</si>
  <si>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</si>
  <si>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</si>
  <si>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</si>
  <si>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</si>
  <si>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</si>
  <si>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</si>
  <si>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</si>
  <si>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</si>
  <si>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</si>
  <si>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</si>
  <si>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</si>
  <si>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</si>
  <si>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</si>
  <si>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</si>
  <si>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</si>
  <si>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</si>
  <si>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</si>
  <si>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</si>
  <si>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</si>
  <si>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</si>
  <si>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</si>
  <si>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</si>
  <si>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</si>
  <si>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</si>
  <si>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</si>
  <si>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</si>
  <si>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</si>
  <si>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</si>
  <si>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</si>
  <si>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</si>
  <si>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</si>
  <si>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</si>
  <si>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</si>
  <si>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</si>
  <si>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</si>
  <si>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</si>
  <si>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</si>
  <si>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</si>
  <si>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</si>
  <si>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</si>
  <si>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</si>
  <si>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</si>
  <si>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</si>
  <si>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</si>
  <si>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</si>
  <si>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</si>
  <si>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</si>
  <si>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</si>
  <si>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</si>
  <si>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</si>
  <si>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</si>
  <si>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</si>
  <si>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</si>
  <si>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</si>
  <si>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</si>
  <si>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</si>
  <si>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</si>
  <si>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</si>
  <si>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</si>
  <si>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</si>
  <si>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</si>
  <si>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</si>
  <si>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</si>
  <si>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</si>
  <si>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</si>
  <si>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</si>
  <si>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</si>
  <si>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</si>
  <si>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</si>
  <si>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</si>
  <si>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</si>
  <si>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</si>
  <si>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</si>
  <si>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</si>
  <si>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</si>
  <si>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</si>
  <si>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</si>
  <si>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</si>
  <si>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</si>
  <si>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</si>
  <si>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</si>
  <si>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</si>
  <si>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</si>
  <si>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</si>
  <si>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</si>
  <si>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</si>
  <si>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</si>
  <si>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</si>
  <si>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</si>
  <si>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</si>
  <si>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</si>
  <si>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</si>
  <si>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</si>
  <si>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</si>
  <si>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</si>
  <si>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</si>
  <si>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</si>
  <si>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</si>
  <si>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</si>
  <si>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</si>
  <si>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</si>
  <si>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</si>
  <si>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</si>
  <si>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</si>
  <si>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</si>
  <si>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</si>
  <si>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</si>
  <si>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</si>
  <si>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</si>
  <si>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</si>
  <si>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</si>
  <si>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</si>
  <si>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</si>
  <si>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</si>
  <si>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</si>
  <si>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</si>
  <si>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</si>
  <si>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</si>
  <si>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</si>
  <si>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</si>
  <si>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</si>
  <si>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</si>
  <si>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</si>
  <si>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</si>
  <si>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</si>
  <si>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</si>
  <si>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</si>
  <si>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</si>
  <si>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</si>
  <si>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</si>
  <si>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</si>
  <si>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</si>
  <si>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</si>
  <si>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</si>
  <si>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</si>
  <si>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</si>
  <si>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</si>
  <si>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</si>
  <si>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</si>
  <si>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</si>
  <si>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</si>
  <si>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</si>
  <si>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</si>
  <si>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</si>
  <si>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</si>
  <si>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</si>
  <si>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</si>
  <si>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</si>
  <si>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</si>
  <si>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</si>
  <si>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</si>
  <si>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</si>
  <si>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</si>
  <si>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</si>
  <si>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</si>
  <si>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</si>
  <si>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</si>
  <si>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</si>
  <si>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</si>
  <si>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</si>
  <si>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</si>
  <si>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</si>
  <si>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</si>
  <si>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</si>
  <si>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</si>
  <si>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</si>
  <si>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</si>
  <si>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</si>
  <si>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</si>
  <si>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</si>
  <si>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</si>
  <si>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</si>
  <si>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</si>
  <si>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</si>
  <si>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</si>
  <si>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</si>
  <si>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</si>
  <si>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</si>
  <si>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</si>
  <si>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</si>
  <si>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</si>
  <si>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</si>
  <si>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</si>
  <si>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</si>
  <si>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</si>
  <si>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</si>
  <si>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</si>
  <si>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</si>
  <si>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</si>
  <si>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</si>
  <si>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</si>
  <si>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</si>
  <si>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</si>
  <si>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</si>
  <si>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</si>
  <si>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</si>
  <si>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</si>
  <si>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</si>
  <si>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</si>
  <si>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</si>
  <si>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</si>
  <si>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</si>
  <si>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</si>
  <si>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</si>
  <si>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</si>
  <si>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</si>
  <si>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</si>
  <si>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</si>
  <si>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</si>
  <si>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</si>
  <si>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</si>
  <si>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</si>
  <si>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</si>
  <si>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</si>
  <si>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</si>
  <si>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</si>
  <si>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</si>
  <si>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</si>
  <si>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</si>
  <si>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</si>
  <si>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</si>
  <si>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</si>
  <si>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</si>
  <si>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</si>
  <si>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</si>
  <si>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</si>
  <si>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</si>
  <si>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</si>
  <si>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</si>
  <si>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</si>
  <si>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</si>
  <si>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</si>
  <si>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</si>
  <si>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</si>
  <si>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</si>
  <si>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</si>
  <si>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</si>
  <si>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</si>
  <si>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</si>
  <si>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</si>
  <si>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</si>
  <si>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</si>
  <si>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</si>
  <si>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</si>
  <si>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</si>
  <si>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</si>
  <si>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</si>
  <si>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</si>
  <si>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</si>
  <si>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</si>
  <si>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</si>
  <si>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</si>
  <si>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</si>
  <si>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</si>
  <si>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</si>
  <si>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</si>
  <si>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</si>
  <si>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</si>
  <si>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</si>
  <si>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</si>
  <si>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</si>
  <si>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</si>
  <si>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</si>
  <si>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</si>
  <si>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</si>
  <si>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</si>
  <si>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</si>
  <si>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</si>
  <si>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</si>
  <si>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</si>
  <si>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</si>
  <si>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</si>
  <si>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</si>
  <si>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</si>
  <si>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</si>
  <si>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</si>
  <si>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</si>
  <si>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</si>
  <si>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</si>
  <si>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</si>
  <si>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</si>
  <si>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</si>
  <si>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</si>
  <si>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</si>
  <si>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</si>
  <si>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</si>
  <si>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</si>
  <si>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</si>
  <si>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</si>
  <si>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</si>
  <si>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</si>
  <si>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</si>
  <si>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</si>
  <si>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</si>
  <si>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</si>
  <si>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</si>
  <si>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</si>
  <si>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</si>
  <si>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</si>
  <si>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</si>
  <si>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</si>
  <si>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</si>
  <si>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</si>
  <si>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</si>
  <si>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</si>
  <si>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</si>
  <si>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</si>
  <si>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</si>
  <si>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</si>
  <si>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</si>
  <si>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</si>
  <si>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</si>
  <si>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</si>
  <si>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</si>
  <si>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</si>
  <si>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</si>
  <si>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</si>
  <si>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</si>
  <si>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</si>
  <si>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</si>
  <si>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</si>
  <si>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</si>
  <si>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</si>
  <si>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</si>
  <si>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</si>
  <si>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</si>
  <si>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</si>
  <si>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</si>
  <si>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</si>
  <si>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</si>
  <si>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</si>
  <si>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</si>
  <si>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</si>
  <si>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</si>
  <si>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</si>
  <si>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</si>
  <si>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</si>
  <si>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</si>
  <si>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</si>
  <si>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</si>
  <si>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</si>
  <si>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</si>
  <si>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</si>
  <si>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</si>
  <si>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</si>
  <si>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</si>
  <si>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</si>
  <si>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</si>
  <si>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</si>
  <si>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</si>
  <si>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</si>
  <si>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</si>
  <si>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</si>
  <si>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</si>
  <si>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</si>
  <si>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</si>
  <si>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</si>
  <si>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</si>
  <si>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</si>
  <si>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</si>
  <si>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</si>
  <si>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</si>
  <si>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</si>
  <si>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</si>
  <si>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</si>
  <si>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</si>
  <si>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</si>
  <si>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</si>
  <si>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</si>
  <si>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</si>
  <si>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</si>
  <si>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</si>
  <si>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</si>
  <si>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</si>
  <si>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</si>
  <si>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</si>
  <si>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</si>
  <si>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</si>
  <si>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</si>
  <si>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</si>
  <si>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</si>
  <si>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</si>
  <si>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</si>
  <si>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</si>
  <si>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</si>
  <si>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</si>
  <si>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</si>
  <si>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</si>
  <si>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</si>
  <si>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</si>
  <si>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</si>
  <si>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</si>
  <si>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</si>
  <si>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</si>
  <si>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</si>
  <si>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</si>
  <si>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</si>
  <si>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</si>
  <si>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</si>
  <si>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</si>
  <si>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</si>
  <si>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</si>
  <si>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</si>
  <si>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</si>
  <si>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</si>
  <si>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</si>
  <si>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</si>
  <si>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</si>
  <si>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</si>
  <si>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</si>
  <si>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</si>
  <si>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</si>
  <si>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</si>
  <si>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</si>
  <si>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</si>
  <si>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</si>
  <si>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</si>
  <si>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</si>
  <si>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</si>
  <si>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</si>
  <si>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</si>
  <si>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</si>
  <si>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</si>
  <si>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</si>
  <si>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</si>
  <si>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</si>
  <si>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</si>
  <si>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</si>
  <si>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</si>
  <si>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</si>
  <si>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</si>
  <si>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</si>
  <si>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</si>
  <si>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</si>
  <si>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</si>
  <si>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</si>
  <si>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</si>
  <si>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</si>
  <si>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</si>
  <si>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</si>
  <si>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</si>
  <si>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</si>
  <si>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</si>
  <si>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</si>
  <si>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</si>
  <si>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</si>
  <si>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</si>
  <si>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</si>
  <si>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</si>
  <si>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</si>
  <si>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</si>
  <si>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</si>
  <si>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</si>
  <si>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</si>
  <si>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</si>
  <si>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</si>
  <si>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</si>
  <si>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</si>
  <si>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</si>
  <si>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</si>
  <si>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</si>
  <si>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</si>
  <si>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</si>
  <si>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</si>
  <si>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</si>
  <si>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</si>
  <si>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</si>
  <si>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</si>
  <si>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</si>
  <si>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</si>
  <si>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</si>
  <si>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</si>
  <si>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</si>
  <si>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</si>
  <si>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</si>
  <si>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</si>
  <si>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</si>
  <si>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</si>
  <si>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</si>
  <si>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</si>
  <si>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</si>
  <si>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</si>
  <si>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</si>
  <si>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</si>
  <si>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</si>
  <si>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</si>
  <si>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</si>
  <si>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</si>
  <si>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</si>
  <si>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</si>
  <si>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</si>
  <si>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</si>
  <si>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</si>
  <si>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</si>
  <si>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</si>
  <si>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</si>
  <si>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</si>
  <si>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</si>
  <si>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</si>
  <si>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</si>
  <si>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</si>
  <si>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</si>
  <si>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</si>
  <si>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</si>
  <si>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</si>
  <si>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</si>
  <si>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</si>
  <si>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</si>
  <si>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</si>
  <si>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</si>
  <si>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</si>
  <si>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</si>
  <si>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</si>
  <si>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</si>
  <si>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</si>
  <si>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</si>
  <si>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</si>
  <si>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</si>
  <si>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</si>
  <si>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</si>
  <si>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</si>
  <si>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</si>
  <si>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</si>
  <si>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</si>
  <si>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</si>
  <si>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</si>
  <si>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</si>
  <si>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</si>
  <si>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</si>
  <si>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</si>
  <si>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</si>
  <si>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</si>
  <si>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</si>
  <si>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</si>
  <si>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</si>
  <si>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</si>
  <si>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</si>
  <si>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</si>
  <si>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</si>
  <si>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</si>
  <si>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</si>
  <si>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</si>
  <si>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</si>
  <si>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</si>
  <si>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</si>
  <si>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</si>
  <si>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</si>
  <si>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</si>
  <si>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</si>
  <si>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</si>
  <si>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</si>
  <si>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</si>
  <si>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</si>
  <si>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</si>
  <si>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</si>
  <si>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</si>
  <si>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</si>
  <si>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</si>
  <si>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</si>
  <si>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</si>
  <si>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</si>
  <si>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</si>
  <si>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</si>
  <si>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</si>
  <si>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</si>
  <si>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</si>
  <si>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</si>
  <si>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</si>
  <si>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</si>
  <si>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</si>
  <si>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</si>
  <si>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</si>
  <si>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</si>
  <si>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</si>
  <si>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</si>
  <si>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</si>
  <si>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</si>
  <si>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</si>
  <si>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</si>
  <si>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</si>
  <si>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</si>
  <si>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</si>
  <si>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</si>
  <si>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</si>
  <si>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</si>
  <si>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</si>
  <si>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</si>
  <si>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</si>
  <si>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</si>
  <si>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</si>
  <si>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</si>
  <si>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</si>
  <si>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</si>
  <si>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</si>
  <si>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</si>
  <si>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</si>
  <si>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</si>
  <si>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</si>
  <si>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</si>
  <si>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</si>
  <si>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</si>
  <si>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</si>
  <si>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</si>
  <si>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</si>
  <si>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</si>
  <si>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</si>
  <si>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</si>
  <si>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</si>
  <si>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</si>
  <si>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</si>
  <si>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</si>
  <si>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</si>
  <si>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</si>
  <si>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</si>
  <si>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</si>
  <si>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</si>
  <si>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</si>
  <si>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</si>
  <si>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</si>
  <si>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</si>
  <si>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</si>
  <si>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</si>
  <si>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</si>
  <si>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</si>
  <si>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</si>
  <si>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</si>
  <si>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</si>
  <si>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</si>
  <si>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</si>
  <si>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</si>
  <si>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</si>
  <si>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</si>
  <si>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</si>
  <si>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</si>
  <si>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</si>
  <si>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</si>
  <si>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</si>
  <si>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</si>
  <si>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</si>
  <si>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</si>
  <si>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</si>
  <si>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</si>
  <si>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</si>
  <si>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</si>
  <si>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</si>
  <si>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</si>
  <si>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</si>
  <si>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</si>
  <si>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</si>
  <si>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</si>
  <si>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</si>
  <si>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</si>
  <si>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</si>
  <si>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</si>
  <si>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</si>
  <si>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</si>
  <si>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</si>
  <si>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</si>
  <si>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</si>
  <si>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</si>
  <si>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</si>
  <si>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</si>
  <si>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</si>
  <si>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</si>
  <si>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</si>
  <si>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</si>
  <si>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</si>
  <si>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</si>
  <si>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</si>
  <si>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</si>
  <si>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</si>
  <si>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</si>
  <si>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</si>
  <si>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</si>
  <si>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</si>
  <si>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</si>
  <si>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</si>
  <si>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</si>
  <si>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</si>
  <si>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</si>
  <si>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</si>
  <si>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</si>
  <si>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</si>
  <si>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</si>
  <si>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</si>
  <si>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</si>
  <si>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</si>
  <si>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</si>
  <si>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</si>
  <si>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</si>
  <si>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</si>
  <si>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</si>
  <si>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</si>
  <si>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</si>
  <si>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</si>
  <si>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</si>
  <si>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</si>
  <si>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</si>
  <si>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</si>
  <si>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</si>
  <si>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</si>
  <si>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</si>
  <si>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</si>
  <si>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</si>
  <si>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</si>
  <si>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</si>
  <si>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</si>
  <si>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</si>
  <si>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</si>
  <si>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</si>
  <si>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</si>
  <si>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</si>
  <si>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</si>
  <si>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</si>
  <si>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</si>
  <si>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</si>
  <si>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</si>
  <si>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</si>
  <si>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</si>
  <si>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</si>
  <si>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</si>
  <si>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</si>
  <si>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</si>
  <si>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</si>
  <si>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</si>
  <si>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</si>
  <si>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</si>
  <si>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</si>
  <si>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</si>
  <si>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</si>
  <si>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</si>
  <si>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</si>
  <si>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</si>
  <si>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</si>
  <si>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</si>
  <si>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</si>
  <si>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</si>
  <si>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</si>
  <si>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</si>
  <si>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</si>
  <si>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</si>
  <si>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</si>
  <si>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</si>
  <si>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</si>
  <si>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</si>
  <si>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</si>
  <si>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</si>
  <si>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</si>
  <si>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</si>
  <si>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</si>
  <si>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</si>
  <si>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</si>
  <si>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</si>
  <si>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</si>
  <si>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</si>
  <si>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</si>
  <si>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</si>
  <si>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</si>
  <si>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</si>
  <si>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</si>
  <si>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</si>
  <si>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</si>
  <si>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</si>
  <si>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</si>
  <si>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</si>
  <si>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</si>
  <si>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</si>
  <si>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</si>
  <si>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</si>
  <si>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</si>
  <si>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</si>
  <si>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</si>
  <si>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</si>
  <si>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</si>
  <si>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</si>
  <si>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</si>
  <si>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</si>
  <si>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</si>
  <si>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</si>
  <si>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</si>
  <si>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</si>
  <si>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</si>
  <si>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</si>
  <si>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</si>
  <si>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</si>
  <si>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</si>
  <si>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</si>
  <si>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</si>
  <si>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</si>
  <si>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</si>
  <si>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</si>
  <si>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</si>
  <si>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</si>
  <si>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</si>
  <si>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</si>
  <si>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</si>
  <si>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</si>
  <si>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</si>
  <si>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</si>
  <si>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</si>
  <si>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</si>
  <si>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</si>
  <si>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</si>
  <si>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</si>
  <si>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</si>
  <si>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</si>
  <si>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</si>
  <si>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</si>
  <si>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</si>
  <si>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</si>
  <si>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</si>
  <si>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</si>
  <si>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</si>
  <si>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</si>
  <si>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</si>
  <si>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</si>
  <si>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</si>
  <si>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</si>
  <si>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</si>
  <si>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</si>
  <si>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</si>
  <si>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</si>
  <si>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</si>
  <si>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</si>
  <si>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</si>
  <si>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</si>
  <si>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</si>
  <si>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</si>
  <si>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</si>
  <si>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</si>
  <si>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</si>
  <si>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</si>
  <si>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</si>
  <si>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</si>
  <si>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</si>
  <si>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</si>
  <si>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</si>
  <si>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</si>
  <si>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</si>
  <si>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</si>
  <si>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</si>
  <si>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</si>
  <si>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</si>
  <si>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</si>
  <si>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</si>
  <si>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</si>
  <si>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</si>
  <si>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</si>
  <si>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</si>
  <si>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</si>
  <si>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</si>
  <si>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</si>
  <si>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</si>
  <si>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</si>
  <si>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</si>
  <si>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</si>
  <si>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</si>
  <si>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</si>
  <si>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</si>
  <si>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</si>
  <si>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</si>
  <si>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</si>
  <si>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</si>
  <si>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</si>
  <si>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</si>
  <si>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</si>
  <si>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</si>
  <si>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</si>
  <si>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</si>
  <si>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</si>
  <si>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</si>
  <si>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</si>
  <si>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</si>
  <si>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</si>
  <si>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</si>
  <si>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</si>
  <si>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</si>
  <si>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</si>
  <si>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</si>
  <si>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</si>
  <si>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</si>
  <si>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</si>
  <si>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</si>
  <si>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</si>
  <si>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</si>
  <si>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</si>
  <si>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</si>
  <si>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</si>
  <si>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</si>
  <si>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</si>
  <si>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</si>
  <si>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</si>
  <si>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</si>
  <si>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</si>
  <si>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</si>
  <si>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</si>
  <si>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</si>
  <si>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</si>
  <si>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</si>
  <si>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</si>
  <si>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</si>
  <si>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</si>
  <si>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</si>
  <si>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</si>
  <si>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</si>
  <si>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</si>
  <si>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</si>
  <si>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</si>
  <si>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</si>
  <si>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</si>
  <si>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</si>
  <si>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</si>
  <si>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</si>
  <si>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</si>
  <si>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</si>
  <si>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</si>
  <si>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</si>
  <si>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</si>
  <si>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</si>
  <si>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</si>
  <si>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</si>
  <si>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</si>
  <si>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</si>
  <si>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</si>
  <si>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</si>
  <si>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</si>
  <si>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</si>
  <si>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</si>
  <si>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</si>
  <si>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</si>
  <si>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</si>
  <si>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</si>
  <si>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</si>
  <si>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</si>
  <si>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</si>
  <si>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</si>
  <si>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</si>
  <si>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</si>
  <si>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</si>
  <si>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</si>
  <si>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</si>
  <si>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</si>
  <si>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</si>
  <si>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</si>
  <si>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</si>
  <si>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</si>
  <si>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</si>
  <si>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</si>
  <si>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</si>
  <si>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</si>
  <si>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</si>
  <si>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</si>
  <si>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</si>
  <si>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</si>
  <si>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</si>
  <si>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</si>
  <si>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</si>
  <si>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</si>
  <si>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</si>
  <si>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</si>
  <si>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</si>
  <si>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</si>
  <si>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</si>
  <si>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</si>
  <si>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</si>
  <si>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</si>
  <si>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</si>
  <si>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</si>
  <si>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</si>
  <si>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</si>
  <si>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</si>
  <si>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</si>
  <si>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</si>
  <si>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</si>
  <si>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</si>
  <si>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</si>
  <si>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</si>
  <si>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</si>
  <si>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</si>
  <si>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</si>
  <si>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</si>
  <si>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</si>
  <si>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</si>
  <si>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</si>
  <si>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</si>
  <si>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</si>
  <si>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</si>
  <si>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</si>
  <si>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</si>
  <si>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</si>
  <si>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</si>
  <si>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</si>
  <si>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</si>
  <si>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</si>
  <si>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</si>
  <si>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</si>
  <si>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</si>
  <si>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</si>
  <si>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</si>
  <si>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</si>
  <si>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</si>
  <si>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</si>
  <si>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</si>
  <si>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</si>
  <si>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</si>
  <si>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</si>
  <si>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</si>
  <si>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</si>
  <si>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</si>
  <si>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</si>
  <si>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</si>
  <si>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</si>
  <si>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</si>
  <si>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</si>
  <si>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</si>
  <si>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</si>
  <si>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</si>
  <si>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</si>
  <si>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</si>
  <si>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</si>
  <si>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</si>
  <si>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</si>
  <si>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</si>
  <si>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</si>
  <si>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</si>
  <si>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</si>
  <si>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</si>
  <si>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</si>
  <si>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</si>
  <si>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</si>
  <si>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</si>
  <si>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</si>
  <si>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</si>
  <si>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</si>
  <si>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</si>
  <si>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</si>
  <si>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</si>
  <si>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</si>
  <si>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</si>
  <si>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</si>
  <si>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</si>
  <si>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</si>
  <si>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</si>
  <si>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</si>
  <si>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</si>
  <si>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</si>
  <si>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</si>
  <si>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</si>
  <si>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</si>
  <si>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</si>
  <si>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</si>
  <si>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</si>
  <si>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</si>
  <si>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</si>
  <si>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</si>
  <si>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</si>
  <si>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</si>
  <si>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</si>
  <si>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</si>
  <si>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</si>
  <si>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</si>
  <si>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</si>
  <si>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</si>
  <si>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</si>
  <si>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</si>
  <si>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</si>
  <si>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</si>
  <si>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</si>
  <si>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</si>
  <si>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</si>
  <si>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</si>
  <si>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</si>
  <si>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</si>
  <si>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</si>
  <si>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</si>
  <si>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</si>
  <si>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</si>
  <si>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</si>
  <si>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</si>
  <si>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</si>
  <si>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</si>
  <si>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</si>
  <si>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</si>
  <si>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</si>
  <si>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</si>
  <si>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</si>
  <si>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</si>
  <si>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</si>
  <si>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</si>
  <si>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</si>
  <si>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</si>
  <si>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</si>
  <si>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</si>
  <si>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</si>
  <si>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</si>
  <si>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</si>
  <si>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</si>
  <si>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</si>
  <si>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</si>
  <si>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</si>
  <si>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</si>
  <si>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</si>
  <si>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</si>
  <si>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</si>
  <si>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</si>
  <si>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</si>
  <si>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</si>
  <si>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</si>
  <si>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</si>
  <si>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</si>
  <si>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</si>
  <si>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</si>
  <si>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</si>
  <si>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</si>
  <si>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</si>
  <si>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</si>
  <si>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</si>
  <si>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</si>
  <si>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</si>
  <si>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</si>
  <si>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</si>
  <si>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</si>
  <si>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</si>
  <si>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</si>
  <si>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</si>
  <si>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</si>
  <si>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</si>
  <si>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</si>
  <si>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</si>
  <si>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</si>
  <si>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</si>
  <si>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</si>
  <si>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</si>
  <si>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</si>
  <si>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</si>
  <si>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</si>
  <si>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</si>
  <si>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</si>
  <si>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</si>
  <si>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</si>
  <si>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</si>
  <si>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</si>
  <si>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</si>
  <si>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</si>
  <si>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</si>
  <si>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</si>
  <si>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</si>
  <si>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</si>
  <si>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</si>
  <si>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</si>
  <si>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</si>
  <si>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</si>
  <si>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</si>
  <si>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</si>
  <si>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</si>
  <si>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</si>
  <si>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</si>
  <si>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</si>
  <si>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</si>
  <si>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</si>
  <si>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</si>
  <si>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</si>
  <si>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</si>
  <si>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</si>
  <si>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</si>
  <si>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</si>
  <si>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</si>
  <si>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</si>
  <si>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</si>
  <si>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</si>
  <si>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</si>
  <si>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</si>
  <si>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</si>
  <si>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</si>
  <si>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</si>
  <si>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</si>
  <si>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</si>
  <si>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</si>
  <si>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</si>
  <si>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</si>
  <si>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</si>
  <si>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</si>
  <si>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</si>
  <si>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</si>
  <si>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</si>
  <si>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</si>
  <si>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</si>
  <si>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</si>
  <si>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</si>
  <si>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</si>
  <si>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</si>
  <si>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</si>
  <si>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</si>
  <si>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</si>
  <si>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</si>
  <si>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</si>
  <si>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</si>
  <si>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</si>
  <si>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</si>
  <si>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</si>
  <si>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</si>
  <si>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</si>
  <si>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</si>
  <si>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</si>
  <si>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</si>
  <si>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</si>
  <si>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</si>
  <si>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</si>
  <si>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</si>
  <si>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</si>
  <si>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</si>
  <si>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</si>
  <si>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</si>
  <si>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</si>
  <si>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</si>
  <si>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</si>
  <si>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</si>
  <si>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</si>
  <si>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</si>
  <si>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</si>
  <si>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</si>
  <si>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</si>
  <si>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</si>
  <si>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</si>
  <si>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</si>
  <si>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</si>
  <si>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</si>
  <si>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</si>
  <si>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</si>
  <si>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</si>
  <si>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</si>
  <si>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</si>
  <si>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</si>
  <si>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</si>
  <si>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</si>
  <si>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</si>
  <si>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</si>
  <si>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</si>
  <si>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</si>
  <si>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</si>
  <si>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</si>
  <si>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</si>
  <si>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</si>
  <si>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</si>
  <si>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</si>
  <si>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</si>
  <si>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</si>
  <si>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</si>
  <si>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</si>
  <si>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</si>
  <si>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</si>
  <si>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</si>
  <si>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</si>
  <si>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</si>
  <si>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</si>
  <si>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</si>
  <si>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</si>
  <si>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</si>
  <si>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</si>
  <si>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</si>
  <si>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</si>
  <si>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</si>
  <si>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</si>
  <si>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</si>
  <si>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</si>
  <si>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</si>
  <si>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</si>
  <si>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</si>
  <si>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</si>
  <si>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</si>
  <si>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</si>
  <si>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</si>
  <si>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</si>
  <si>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</si>
  <si>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</si>
  <si>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</si>
  <si>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</si>
  <si>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</si>
  <si>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</si>
  <si>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</si>
  <si>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</si>
  <si>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</si>
  <si>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</si>
  <si>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</si>
  <si>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</si>
  <si>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</si>
  <si>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</si>
  <si>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</si>
  <si>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</si>
  <si>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</si>
  <si>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</si>
  <si>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</si>
  <si>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</si>
  <si>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</si>
  <si>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</si>
  <si>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</si>
  <si>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</si>
  <si>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</si>
  <si>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</si>
  <si>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</si>
  <si>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</si>
  <si>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</si>
  <si>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</si>
  <si>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</si>
  <si>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</si>
  <si>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</si>
  <si>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</si>
  <si>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</si>
  <si>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</si>
  <si>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</si>
  <si>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</si>
  <si>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</si>
  <si>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</si>
  <si>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</si>
  <si>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</si>
  <si>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</si>
  <si>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</si>
  <si>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</si>
  <si>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</si>
  <si>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</si>
  <si>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</si>
  <si>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</si>
  <si>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</si>
  <si>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</si>
  <si>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</si>
  <si>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</si>
  <si>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</si>
  <si>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</si>
  <si>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</si>
  <si>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</si>
  <si>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</si>
  <si>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</si>
  <si>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</si>
  <si>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</si>
  <si>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</si>
  <si>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</si>
  <si>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</si>
  <si>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</si>
  <si>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</si>
  <si>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</si>
  <si>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</si>
  <si>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</si>
  <si>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</si>
  <si>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</si>
  <si>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</si>
  <si>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</si>
  <si>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</si>
  <si>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</si>
  <si>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</si>
  <si>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</si>
  <si>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</si>
  <si>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</si>
  <si>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</si>
  <si>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</si>
  <si>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</si>
  <si>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</si>
  <si>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</si>
  <si>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</si>
  <si>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</si>
  <si>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</si>
  <si>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</si>
  <si>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</si>
  <si>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</si>
  <si>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</si>
  <si>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</si>
  <si>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</si>
  <si>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</si>
  <si>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</si>
  <si>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</si>
  <si>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</si>
  <si>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</si>
  <si>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</si>
  <si>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</si>
  <si>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</si>
  <si>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</si>
  <si>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</si>
  <si>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</si>
  <si>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</si>
  <si>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</si>
  <si>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</si>
  <si>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</si>
  <si>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</si>
  <si>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</si>
  <si>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</si>
  <si>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</si>
  <si>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</si>
  <si>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</si>
  <si>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</si>
  <si>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</si>
  <si>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</si>
  <si>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</si>
  <si>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</si>
  <si>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</si>
  <si>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</si>
  <si>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</si>
  <si>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</si>
  <si>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</si>
  <si>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</si>
  <si>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</si>
  <si>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</si>
  <si>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</si>
  <si>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</si>
  <si>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</si>
  <si>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</si>
  <si>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</si>
  <si>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</si>
  <si>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</si>
  <si>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</si>
  <si>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</si>
  <si>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</si>
  <si>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</si>
  <si>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</si>
  <si>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</si>
  <si>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</si>
  <si>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</si>
  <si>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</si>
  <si>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</si>
  <si>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</si>
  <si>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</si>
  <si>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</si>
  <si>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</si>
  <si>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</si>
  <si>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</si>
  <si>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</si>
  <si>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</si>
  <si>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</si>
  <si>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</si>
  <si>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</si>
  <si>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</si>
  <si>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</si>
  <si>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</si>
  <si>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</si>
  <si>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</si>
  <si>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</si>
  <si>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</si>
  <si>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</si>
  <si>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</si>
  <si>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</si>
  <si>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</si>
  <si>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</si>
  <si>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</si>
  <si>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</si>
  <si>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</si>
  <si>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</si>
  <si>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</si>
  <si>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</si>
  <si>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</si>
  <si>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</si>
  <si>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</si>
  <si>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</si>
  <si>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</si>
  <si>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</si>
  <si>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</si>
  <si>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</si>
  <si>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</si>
  <si>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</si>
  <si>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</si>
  <si>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</si>
  <si>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</si>
  <si>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</si>
  <si>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</si>
  <si>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</si>
  <si>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</si>
  <si>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</si>
  <si>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</si>
  <si>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</si>
  <si>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</si>
  <si>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</si>
  <si>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</si>
  <si>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</si>
  <si>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</si>
  <si>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</si>
  <si>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</si>
  <si>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</si>
  <si>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</si>
  <si>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</si>
  <si>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</si>
  <si>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</si>
  <si>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</si>
  <si>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</si>
  <si>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</si>
  <si>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</si>
  <si>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</si>
  <si>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</si>
  <si>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</si>
  <si>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</si>
  <si>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</si>
  <si>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</si>
  <si>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</si>
  <si>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</si>
  <si>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</si>
  <si>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</si>
  <si>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</si>
  <si>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</si>
  <si>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</si>
  <si>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</si>
  <si>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</si>
  <si>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</si>
  <si>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</si>
  <si>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</si>
  <si>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</si>
  <si>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</si>
  <si>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</si>
  <si>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</si>
  <si>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</si>
  <si>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</si>
  <si>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</si>
  <si>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</si>
  <si>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</si>
  <si>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</si>
  <si>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</si>
  <si>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</si>
  <si>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</si>
  <si>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</si>
  <si>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</si>
  <si>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</si>
  <si>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</si>
  <si>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</si>
  <si>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</si>
  <si>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</si>
  <si>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</si>
  <si>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</si>
  <si>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</si>
  <si>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</si>
  <si>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</si>
  <si>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</si>
  <si>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</si>
  <si>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</si>
  <si>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</si>
  <si>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</si>
  <si>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</si>
  <si>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</si>
  <si>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</si>
  <si>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</si>
  <si>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</si>
  <si>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</si>
  <si>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</si>
  <si>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</si>
  <si>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</si>
  <si>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</si>
  <si>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</si>
  <si>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</si>
  <si>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</si>
  <si>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</si>
  <si>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</si>
  <si>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</si>
  <si>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</si>
  <si>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</si>
  <si>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</si>
  <si>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</si>
  <si>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</si>
  <si>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</si>
  <si>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</si>
  <si>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</si>
  <si>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</si>
  <si>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</si>
  <si>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</si>
  <si>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</si>
  <si>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</si>
  <si>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</si>
  <si>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</si>
  <si>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</si>
  <si>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</si>
  <si>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</si>
  <si>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</si>
  <si>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</si>
  <si>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</si>
  <si>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</si>
  <si>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</si>
  <si>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</si>
  <si>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</si>
  <si>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</si>
  <si>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</si>
  <si>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</si>
  <si>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</si>
  <si>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</si>
  <si>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</si>
  <si>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</si>
  <si>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</si>
  <si>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</si>
  <si>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</si>
  <si>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</si>
  <si>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</si>
  <si>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</si>
  <si>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</si>
  <si>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</si>
  <si>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</si>
  <si>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</si>
  <si>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</si>
  <si>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</si>
  <si>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</si>
  <si>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</si>
  <si>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</si>
  <si>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</si>
  <si>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</si>
  <si>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</si>
  <si>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</si>
  <si>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</si>
  <si>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</si>
  <si>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</si>
  <si>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</si>
  <si>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</si>
  <si>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</si>
  <si>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</si>
  <si>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</si>
  <si>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</si>
  <si>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</si>
  <si>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</si>
  <si>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</si>
  <si>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</si>
  <si>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</si>
  <si>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</si>
  <si>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</si>
  <si>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</si>
  <si>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</si>
  <si>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</si>
  <si>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</si>
  <si>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</si>
  <si>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</si>
  <si>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</si>
  <si>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</si>
  <si>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</si>
  <si>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</si>
  <si>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</si>
  <si>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</si>
  <si>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</si>
  <si>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</si>
  <si>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</si>
  <si>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</si>
  <si>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</si>
  <si>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</si>
  <si>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</si>
  <si>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</si>
  <si>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</si>
  <si>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</si>
  <si>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</si>
  <si>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</si>
  <si>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</si>
  <si>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</si>
  <si>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</si>
  <si>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</si>
  <si>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</si>
  <si>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</si>
  <si>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</si>
  <si>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</si>
  <si>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</si>
  <si>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</si>
  <si>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</si>
  <si>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</si>
  <si>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</si>
  <si>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</si>
  <si>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</si>
  <si>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</si>
  <si>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</si>
  <si>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</si>
  <si>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</si>
  <si>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</si>
  <si>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</si>
  <si>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</si>
  <si>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</si>
  <si>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</si>
  <si>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</si>
  <si>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</si>
  <si>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</si>
  <si>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</si>
  <si>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</si>
  <si>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</si>
  <si>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</si>
  <si>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</si>
  <si>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</si>
  <si>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</si>
  <si>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</si>
  <si>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</si>
  <si>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</si>
  <si>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</si>
  <si>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</si>
  <si>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</si>
  <si>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</si>
  <si>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</si>
  <si>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</si>
  <si>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</si>
  <si>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</si>
  <si>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</si>
  <si>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</si>
  <si>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</si>
  <si>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</si>
  <si>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</si>
  <si>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</si>
  <si>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</si>
  <si>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</si>
  <si>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</si>
  <si>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</si>
  <si>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</si>
  <si>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</si>
  <si>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</si>
  <si>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</si>
  <si>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</si>
  <si>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</si>
  <si>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</si>
  <si>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</si>
  <si>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</si>
  <si>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</si>
  <si>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</si>
  <si>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</si>
  <si>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</si>
  <si>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</si>
  <si>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</si>
  <si>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</si>
  <si>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</si>
  <si>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</si>
  <si>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</si>
  <si>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</si>
  <si>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</si>
  <si>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</si>
  <si>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</si>
  <si>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</si>
  <si>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</si>
  <si>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</si>
  <si>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</si>
  <si>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</si>
  <si>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</si>
  <si>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</si>
  <si>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</si>
  <si>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</si>
  <si>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</si>
  <si>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</si>
  <si>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</si>
  <si>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</si>
  <si>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</si>
  <si>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</si>
  <si>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</si>
  <si>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</si>
  <si>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</si>
  <si>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</si>
  <si>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</si>
  <si>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</si>
  <si>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</si>
  <si>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</si>
  <si>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</si>
  <si>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</si>
  <si>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</si>
  <si>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</si>
  <si>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</si>
  <si>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</si>
  <si>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</si>
  <si>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</si>
  <si>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</si>
  <si>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</si>
  <si>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</si>
  <si>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</si>
  <si>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</si>
  <si>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</si>
  <si>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</si>
  <si>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</si>
  <si>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</si>
  <si>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</si>
  <si>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</si>
  <si>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</si>
  <si>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</si>
  <si>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</si>
  <si>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</si>
  <si>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</si>
  <si>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</si>
  <si>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</si>
  <si>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</si>
  <si>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</si>
  <si>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</si>
  <si>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</si>
  <si>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</si>
  <si>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</si>
  <si>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</si>
  <si>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</si>
  <si>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</si>
  <si>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</si>
  <si>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</si>
  <si>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</si>
  <si>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</si>
  <si>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</si>
  <si>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</si>
  <si>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</si>
  <si>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</si>
  <si>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</si>
  <si>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</si>
  <si>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</si>
  <si>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</si>
  <si>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</si>
  <si>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</si>
  <si>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</si>
  <si>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</si>
  <si>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</si>
  <si>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</si>
  <si>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</si>
  <si>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</si>
  <si>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</si>
  <si>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</si>
  <si>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</si>
  <si>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</si>
  <si>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</si>
  <si>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</si>
  <si>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</si>
  <si>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</si>
  <si>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</si>
  <si>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</si>
  <si>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</si>
  <si>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</si>
  <si>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</si>
  <si>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</si>
  <si>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</si>
  <si>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</si>
  <si>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</si>
  <si>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</si>
  <si>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</si>
  <si>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</si>
  <si>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</si>
  <si>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</si>
  <si>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</si>
  <si>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</si>
  <si>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</si>
  <si>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</si>
  <si>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</si>
  <si>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</si>
  <si>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</si>
  <si>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</si>
  <si>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</si>
  <si>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</si>
  <si>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</si>
  <si>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</si>
  <si>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</si>
  <si>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</si>
  <si>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</si>
  <si>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</si>
  <si>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</si>
  <si>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</si>
  <si>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</si>
  <si>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</si>
  <si>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</si>
  <si>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</si>
  <si>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</si>
  <si>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</si>
  <si>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</si>
  <si>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</si>
  <si>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</si>
  <si>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</si>
  <si>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</si>
  <si>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</si>
  <si>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</si>
  <si>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</si>
  <si>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</si>
  <si>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</si>
  <si>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</si>
  <si>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</si>
  <si>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</si>
  <si>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</si>
  <si>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</si>
  <si>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</si>
  <si>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</si>
  <si>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</si>
  <si>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</si>
  <si>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</si>
  <si>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</si>
  <si>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</si>
  <si>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</si>
  <si>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</si>
  <si>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</si>
  <si>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</si>
  <si>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</si>
  <si>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</si>
  <si>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</si>
  <si>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</si>
  <si>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</si>
  <si>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</si>
  <si>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</si>
  <si>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</si>
  <si>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</si>
  <si>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</si>
  <si>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</si>
  <si>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</si>
  <si>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</si>
  <si>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</si>
  <si>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</si>
  <si>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</si>
  <si>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</si>
  <si>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</si>
  <si>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</si>
  <si>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</si>
  <si>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</si>
  <si>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</si>
  <si>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</si>
  <si>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</si>
  <si>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</si>
  <si>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</si>
  <si>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</si>
  <si>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</si>
  <si>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</si>
  <si>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</si>
  <si>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</si>
  <si>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</si>
  <si>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</si>
  <si>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</si>
  <si>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</si>
  <si>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</si>
  <si>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</si>
  <si>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</si>
  <si>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</si>
  <si>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</si>
  <si>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</si>
  <si>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</si>
  <si>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</si>
  <si>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</si>
  <si>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</si>
  <si>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</si>
  <si>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</si>
  <si>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</si>
  <si>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</si>
  <si>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</si>
  <si>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</si>
  <si>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</si>
  <si>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</si>
  <si>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</si>
  <si>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</si>
  <si>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</si>
  <si>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</si>
  <si>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</si>
  <si>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</si>
  <si>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</si>
  <si>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</si>
  <si>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</si>
  <si>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</si>
  <si>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</si>
  <si>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</si>
  <si>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</si>
  <si>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</si>
  <si>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</si>
  <si>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</si>
  <si>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</si>
  <si>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</si>
  <si>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</si>
  <si>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</si>
  <si>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</si>
  <si>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</si>
  <si>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</si>
  <si>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</si>
  <si>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</si>
  <si>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</si>
  <si>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</si>
  <si>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</si>
  <si>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</si>
  <si>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</si>
  <si>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</si>
  <si>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</si>
  <si>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</si>
  <si>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</si>
  <si>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</si>
  <si>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</si>
  <si>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</si>
  <si>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</si>
  <si>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</si>
  <si>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</si>
  <si>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</si>
  <si>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</si>
  <si>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</si>
  <si>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</si>
  <si>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</si>
  <si>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</si>
  <si>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</si>
  <si>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</si>
  <si>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</si>
  <si>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</si>
  <si>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</si>
  <si>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</si>
  <si>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</si>
  <si>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</si>
  <si>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</si>
  <si>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</si>
  <si>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</si>
  <si>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</si>
  <si>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</si>
  <si>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</si>
  <si>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</si>
  <si>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</si>
  <si>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</si>
  <si>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</si>
  <si>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</si>
  <si>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</si>
  <si>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</si>
  <si>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</si>
  <si>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</si>
  <si>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</si>
  <si>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</si>
  <si>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</si>
  <si>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</si>
  <si>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</si>
  <si>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</si>
  <si>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</si>
  <si>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</si>
  <si>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</si>
  <si>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</si>
  <si>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</si>
  <si>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</si>
  <si>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</si>
  <si>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</si>
  <si>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</si>
  <si>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</si>
  <si>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</si>
  <si>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</si>
  <si>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</si>
  <si>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</si>
  <si>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</si>
  <si>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</si>
  <si>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</si>
  <si>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</si>
  <si>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</si>
  <si>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</si>
  <si>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</si>
  <si>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</si>
  <si>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</si>
  <si>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</si>
  <si>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</si>
  <si>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</si>
  <si>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</si>
  <si>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</si>
  <si>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</si>
  <si>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</si>
  <si>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</si>
  <si>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</si>
  <si>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</si>
  <si>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</si>
  <si>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</si>
  <si>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</si>
  <si>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</si>
  <si>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</si>
  <si>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</si>
  <si>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</si>
  <si>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</si>
  <si>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</si>
  <si>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</si>
  <si>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</si>
  <si>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</si>
  <si>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</si>
  <si>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</si>
  <si>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</si>
  <si>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</si>
  <si>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</si>
  <si>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</si>
  <si>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</si>
  <si>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</si>
  <si>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</si>
  <si>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</si>
  <si>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</si>
  <si>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</si>
  <si>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</si>
  <si>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</si>
  <si>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</si>
  <si>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</si>
  <si>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</si>
  <si>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</si>
  <si>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</si>
  <si>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</si>
  <si>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</si>
  <si>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</si>
  <si>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</si>
  <si>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</si>
  <si>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</si>
  <si>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</si>
  <si>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</si>
  <si>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</si>
  <si>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</si>
  <si>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</si>
  <si>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</si>
  <si>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</si>
  <si>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</si>
  <si>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</si>
  <si>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</si>
  <si>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</si>
  <si>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</si>
  <si>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</si>
  <si>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</si>
  <si>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</si>
  <si>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</si>
  <si>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</si>
  <si>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</si>
  <si>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</si>
  <si>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</si>
  <si>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</si>
  <si>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</si>
  <si>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</si>
  <si>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</si>
  <si>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</si>
  <si>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</si>
  <si>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</si>
  <si>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</si>
  <si>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</si>
  <si>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</si>
  <si>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</si>
  <si>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</si>
  <si>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</si>
  <si>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</si>
  <si>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</si>
  <si>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</si>
  <si>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</si>
  <si>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</si>
  <si>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</si>
  <si>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</si>
  <si>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</si>
  <si>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</si>
  <si>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</si>
  <si>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</si>
  <si>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</si>
  <si>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</si>
  <si>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</si>
  <si>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</si>
  <si>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</si>
  <si>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</si>
  <si>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</si>
  <si>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</si>
  <si>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</si>
  <si>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</si>
  <si>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</si>
  <si>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</si>
  <si>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</si>
  <si>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</si>
  <si>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</si>
  <si>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</si>
  <si>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</si>
  <si>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</si>
  <si>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</si>
  <si>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</si>
  <si>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</si>
  <si>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</si>
  <si>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</si>
  <si>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</si>
  <si>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</si>
  <si>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</si>
  <si>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</si>
  <si>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</si>
  <si>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</si>
  <si>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</si>
  <si>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</si>
  <si>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</si>
  <si>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</si>
  <si>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</si>
  <si>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</si>
  <si>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</si>
  <si>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</si>
  <si>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</si>
  <si>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</si>
  <si>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</si>
  <si>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</si>
  <si>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</si>
  <si>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</si>
  <si>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</si>
  <si>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</si>
  <si>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</si>
  <si>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</si>
  <si>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</si>
  <si>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</si>
  <si>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</si>
  <si>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</si>
  <si>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</si>
  <si>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</si>
  <si>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</si>
  <si>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</si>
  <si>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</si>
  <si>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</si>
  <si>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</si>
  <si>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</si>
  <si>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</si>
  <si>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</si>
  <si>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</si>
  <si>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</si>
  <si>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</si>
  <si>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</si>
  <si>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</si>
  <si>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</si>
  <si>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</si>
  <si>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</si>
  <si>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</si>
  <si>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</si>
  <si>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</si>
  <si>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</si>
  <si>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</si>
  <si>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</si>
  <si>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</si>
  <si>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</si>
  <si>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</si>
  <si>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</si>
  <si>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</si>
  <si>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</si>
  <si>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</si>
  <si>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</si>
  <si>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</si>
  <si>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</si>
  <si>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</si>
  <si>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</si>
  <si>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</si>
  <si>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</si>
  <si>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</si>
  <si>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</si>
  <si>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</si>
  <si>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</si>
  <si>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</si>
  <si>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</si>
  <si>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</si>
  <si>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</si>
  <si>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</si>
  <si>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</si>
  <si>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</si>
  <si>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</si>
  <si>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</si>
  <si>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</si>
  <si>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</si>
  <si>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</si>
  <si>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</si>
  <si>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</si>
  <si>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</si>
  <si>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</si>
  <si>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</si>
  <si>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</si>
  <si>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</si>
  <si>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</si>
  <si>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</si>
  <si>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</si>
  <si>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</si>
  <si>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</si>
  <si>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</si>
  <si>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</si>
  <si>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</si>
  <si>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</si>
  <si>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</si>
  <si>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</si>
  <si>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</si>
  <si>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</si>
  <si>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</si>
  <si>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</si>
  <si>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</si>
  <si>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</si>
  <si>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</si>
  <si>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</si>
  <si>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</si>
  <si>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</si>
  <si>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</si>
  <si>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</si>
  <si>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</si>
  <si>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</si>
  <si>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</si>
  <si>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</si>
  <si>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</si>
  <si>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</si>
  <si>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</si>
  <si>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</si>
  <si>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</si>
  <si>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</si>
  <si>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</si>
  <si>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</si>
  <si>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</si>
  <si>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</si>
  <si>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</si>
  <si>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</si>
  <si>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</si>
  <si>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</si>
  <si>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</si>
  <si>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</si>
  <si>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</si>
  <si>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</si>
  <si>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</si>
  <si>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</si>
  <si>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</si>
  <si>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</si>
  <si>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</si>
  <si>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</si>
  <si>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</si>
  <si>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</si>
  <si>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</si>
  <si>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</si>
  <si>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</si>
  <si>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</si>
  <si>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</si>
  <si>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</si>
  <si>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</si>
  <si>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</si>
  <si>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</si>
  <si>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</si>
  <si>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</si>
  <si>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</si>
  <si>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</si>
  <si>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</si>
  <si>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</si>
  <si>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</si>
  <si>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</si>
  <si>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</si>
  <si>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</si>
  <si>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</si>
  <si>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</si>
  <si>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</si>
  <si>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</si>
  <si>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</si>
  <si>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</si>
  <si>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</si>
  <si>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</si>
  <si>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</si>
  <si>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</si>
  <si>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</si>
  <si>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</si>
  <si>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</si>
  <si>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</si>
  <si>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</si>
  <si>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</si>
  <si>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</si>
  <si>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</si>
  <si>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</si>
  <si>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</si>
  <si>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</si>
  <si>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</si>
  <si>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</si>
  <si>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</si>
  <si>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</si>
  <si>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</si>
  <si>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</si>
  <si>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</si>
  <si>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</si>
  <si>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</si>
  <si>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</si>
  <si>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</si>
  <si>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</si>
  <si>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</si>
  <si>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</si>
  <si>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</si>
  <si>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</si>
  <si>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</si>
  <si>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</si>
  <si>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</si>
  <si>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</si>
  <si>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</si>
  <si>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</si>
  <si>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</si>
  <si>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</si>
  <si>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</si>
  <si>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</si>
  <si>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</si>
  <si>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</si>
  <si>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</si>
  <si>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</si>
  <si>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</si>
  <si>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</si>
  <si>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</si>
  <si>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</si>
  <si>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</si>
  <si>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</si>
  <si>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</si>
  <si>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</si>
  <si>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</si>
  <si>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</si>
  <si>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</si>
  <si>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</si>
  <si>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</si>
  <si>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</si>
  <si>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</si>
  <si>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</si>
  <si>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</si>
  <si>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</si>
  <si>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</si>
  <si>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</si>
  <si>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</si>
  <si>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</si>
  <si>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</si>
  <si>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</si>
  <si>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</si>
  <si>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</si>
  <si>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</si>
  <si>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</si>
  <si>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</si>
  <si>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</si>
  <si>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</si>
  <si>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</si>
  <si>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</si>
  <si>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</si>
  <si>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</si>
  <si>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</si>
  <si>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</si>
  <si>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</si>
  <si>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</si>
  <si>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</si>
  <si>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</si>
  <si>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</si>
  <si>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</si>
  <si>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</si>
  <si>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</si>
  <si>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</si>
  <si>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</si>
  <si>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</si>
  <si>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</si>
  <si>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</si>
  <si>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</si>
  <si>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</si>
  <si>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</si>
  <si>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</si>
  <si>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</si>
  <si>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</si>
  <si>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</si>
  <si>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</si>
  <si>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</si>
  <si>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</si>
  <si>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</si>
  <si>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</si>
  <si>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</si>
  <si>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</si>
  <si>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</si>
  <si>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</si>
  <si>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</si>
  <si>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</si>
  <si>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</si>
  <si>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</si>
  <si>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</si>
  <si>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</si>
  <si>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</si>
  <si>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</si>
  <si>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</si>
  <si>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</si>
  <si>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</si>
  <si>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</si>
  <si>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</si>
  <si>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</si>
  <si>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</si>
  <si>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</si>
  <si>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</si>
  <si>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</si>
  <si>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</si>
  <si>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</si>
  <si>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</si>
  <si>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</si>
  <si>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</si>
  <si>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</si>
  <si>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</si>
  <si>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</si>
  <si>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</si>
  <si>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</si>
  <si>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</si>
  <si>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</si>
  <si>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</si>
  <si>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</si>
  <si>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</si>
  <si>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</si>
  <si>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</si>
  <si>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</si>
  <si>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</si>
  <si>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</si>
  <si>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</si>
  <si>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</si>
  <si>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</si>
  <si>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</si>
  <si>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</si>
  <si>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</si>
  <si>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</si>
  <si>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</si>
  <si>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</si>
  <si>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</si>
  <si>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</si>
  <si>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</si>
  <si>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</si>
  <si>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</si>
  <si>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</si>
  <si>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</si>
  <si>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</si>
  <si>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</si>
  <si>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</si>
  <si>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</si>
  <si>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</si>
  <si>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</si>
  <si>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</si>
  <si>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</si>
  <si>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</si>
  <si>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</si>
  <si>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</si>
  <si>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</si>
  <si>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</si>
  <si>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</si>
  <si>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</si>
  <si>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</si>
  <si>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</si>
  <si>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</si>
  <si>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</si>
  <si>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</si>
  <si>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</si>
  <si>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</si>
  <si>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</si>
  <si>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</si>
  <si>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</si>
  <si>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</si>
  <si>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</si>
  <si>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</si>
  <si>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</si>
  <si>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</si>
  <si>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</si>
  <si>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</si>
  <si>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</si>
  <si>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</si>
  <si>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</si>
  <si>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</si>
  <si>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</si>
  <si>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</si>
  <si>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</si>
  <si>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</si>
  <si>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</si>
  <si>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</si>
  <si>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</si>
  <si>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</si>
  <si>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</si>
  <si>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</si>
  <si>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</si>
  <si>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</si>
  <si>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</si>
  <si>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</si>
  <si>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</si>
  <si>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</si>
  <si>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</si>
  <si>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</si>
  <si>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</si>
  <si>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</si>
  <si>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</si>
  <si>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</si>
  <si>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</si>
  <si>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</si>
  <si>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</si>
  <si>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</si>
  <si>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</si>
  <si>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</si>
  <si>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</si>
  <si>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</si>
  <si>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</si>
  <si>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</si>
  <si>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</si>
  <si>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</si>
  <si>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</si>
  <si>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</si>
  <si>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</si>
  <si>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</si>
  <si>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</si>
  <si>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</si>
  <si>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</si>
  <si>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</si>
  <si>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</si>
  <si>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</si>
  <si>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</si>
  <si>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</si>
  <si>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</si>
  <si>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</si>
  <si>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</si>
  <si>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</si>
  <si>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</si>
  <si>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</si>
  <si>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</si>
  <si>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</si>
  <si>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</si>
  <si>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</si>
  <si>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</si>
  <si>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</si>
  <si>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</si>
  <si>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</si>
  <si>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</si>
  <si>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</si>
  <si>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</si>
  <si>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</si>
  <si>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</si>
  <si>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</si>
  <si>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</si>
  <si>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</si>
  <si>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</si>
  <si>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</si>
  <si>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</si>
  <si>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</si>
  <si>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</si>
  <si>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</si>
  <si>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</si>
  <si>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</si>
  <si>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</si>
  <si>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</si>
  <si>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</si>
  <si>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</si>
  <si>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</si>
  <si>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</si>
  <si>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</si>
  <si>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</si>
  <si>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</si>
  <si>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</si>
  <si>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</si>
  <si>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</si>
  <si>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</si>
  <si>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</si>
  <si>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</si>
  <si>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</si>
  <si>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</si>
  <si>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</si>
  <si>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</si>
  <si>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</si>
  <si>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</si>
  <si>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</si>
  <si>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</si>
  <si>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</si>
  <si>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</si>
  <si>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</si>
  <si>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</si>
  <si>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</si>
  <si>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</si>
  <si>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</si>
  <si>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</si>
  <si>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</si>
  <si>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</si>
  <si>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</si>
  <si>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</si>
  <si>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</si>
  <si>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</si>
  <si>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</si>
  <si>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</si>
  <si>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</si>
  <si>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</si>
  <si>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</si>
  <si>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</si>
  <si>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</si>
  <si>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</si>
  <si>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</si>
  <si>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</si>
  <si>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</si>
  <si>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</si>
  <si>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</si>
  <si>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</si>
  <si>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</si>
  <si>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</si>
  <si>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</si>
  <si>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</si>
  <si>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</si>
  <si>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</si>
  <si>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</si>
  <si>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</si>
  <si>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</si>
  <si>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</si>
  <si>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</si>
  <si>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</si>
  <si>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</si>
  <si>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</si>
  <si>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</si>
  <si>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</si>
  <si>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</si>
  <si>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</si>
  <si>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</si>
  <si>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</si>
  <si>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</si>
  <si>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</si>
  <si>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</si>
  <si>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</si>
  <si>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</si>
  <si>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</si>
  <si>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</si>
  <si>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</si>
  <si>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</si>
  <si>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</si>
  <si>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</si>
  <si>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</si>
  <si>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</si>
  <si>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</si>
  <si>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</si>
  <si>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</si>
  <si>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</si>
  <si>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</si>
  <si>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</si>
  <si>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</si>
  <si>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</si>
  <si>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</si>
  <si>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</si>
  <si>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</si>
  <si>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</si>
  <si>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</si>
  <si>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</si>
  <si>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</si>
  <si>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</si>
  <si>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</si>
  <si>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</si>
  <si>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</si>
  <si>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</si>
  <si>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</si>
  <si>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</si>
  <si>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</si>
  <si>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</si>
  <si>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</si>
  <si>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</si>
  <si>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</si>
  <si>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</si>
  <si>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</si>
  <si>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</si>
  <si>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</si>
  <si>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</si>
  <si>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</si>
  <si>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</si>
  <si>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</si>
  <si>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</si>
  <si>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</si>
  <si>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</si>
  <si>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</si>
  <si>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</si>
  <si>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</si>
  <si>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</si>
  <si>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</si>
  <si>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</si>
  <si>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</si>
  <si>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</si>
  <si>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</si>
  <si>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</si>
  <si>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</si>
  <si>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</si>
  <si>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</si>
  <si>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</si>
  <si>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</si>
  <si>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</si>
  <si>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</si>
  <si>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</si>
  <si>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</si>
  <si>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</si>
  <si>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</si>
  <si>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</si>
  <si>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</si>
  <si>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</si>
  <si>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</si>
  <si>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</si>
  <si>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</si>
  <si>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</si>
  <si>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</si>
  <si>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</si>
  <si>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</si>
  <si>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</si>
  <si>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</si>
  <si>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</si>
  <si>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</si>
  <si>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</si>
  <si>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</si>
  <si>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</si>
  <si>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</si>
  <si>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</si>
  <si>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</si>
  <si>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</si>
  <si>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</si>
  <si>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</si>
  <si>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</si>
  <si>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</si>
  <si>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</si>
  <si>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</si>
  <si>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</si>
  <si>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</si>
  <si>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</si>
  <si>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</si>
  <si>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</si>
  <si>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</si>
  <si>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</si>
  <si>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</si>
  <si>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</si>
  <si>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</si>
  <si>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</si>
  <si>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</si>
  <si>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</si>
  <si>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</si>
  <si>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</si>
  <si>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</si>
  <si>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</si>
  <si>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</si>
  <si>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</si>
  <si>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</si>
  <si>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</si>
  <si>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</si>
  <si>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</si>
  <si>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</si>
  <si>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</si>
  <si>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</si>
  <si>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</si>
  <si>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</si>
  <si>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</si>
  <si>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</si>
  <si>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</si>
  <si>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</si>
  <si>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</si>
  <si>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</si>
  <si>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</si>
  <si>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</si>
  <si>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</si>
  <si>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</si>
  <si>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</si>
  <si>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</si>
  <si>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</si>
  <si>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</si>
  <si>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</si>
  <si>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</si>
  <si>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</si>
  <si>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</si>
  <si>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</si>
  <si>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</si>
  <si>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</si>
  <si>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</si>
  <si>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</si>
  <si>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</si>
  <si>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</si>
  <si>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</si>
  <si>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</si>
  <si>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</si>
  <si>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</si>
  <si>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</si>
  <si>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</si>
  <si>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</si>
  <si>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</si>
  <si>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</si>
  <si>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</si>
  <si>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</si>
  <si>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</si>
  <si>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</si>
  <si>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</si>
  <si>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</si>
  <si>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</si>
  <si>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</si>
  <si>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</si>
  <si>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</si>
  <si>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</si>
  <si>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</si>
  <si>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</si>
  <si>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</si>
  <si>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</si>
  <si>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</si>
  <si>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</si>
  <si>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</si>
  <si>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</si>
  <si>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</si>
  <si>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</si>
  <si>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</si>
  <si>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</si>
  <si>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</si>
  <si>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</si>
  <si>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</si>
  <si>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</si>
  <si>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</si>
  <si>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</si>
  <si>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</si>
  <si>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</si>
  <si>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</si>
  <si>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</si>
  <si>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</si>
  <si>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</si>
  <si>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</si>
  <si>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</si>
  <si>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</si>
  <si>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</si>
  <si>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</si>
  <si>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</si>
  <si>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</si>
  <si>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</si>
  <si>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</si>
  <si>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</si>
  <si>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</si>
  <si>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</si>
  <si>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</si>
  <si>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</si>
  <si>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</si>
  <si>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</si>
  <si>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</si>
  <si>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</si>
  <si>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</si>
  <si>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</si>
  <si>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</si>
  <si>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</si>
  <si>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</si>
  <si>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</si>
  <si>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</si>
  <si>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</si>
  <si>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</si>
  <si>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</si>
  <si>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</si>
  <si>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</si>
  <si>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</si>
  <si>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</si>
  <si>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</si>
  <si>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</si>
  <si>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</si>
  <si>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</si>
  <si>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</si>
  <si>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</si>
  <si>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</si>
  <si>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</si>
  <si>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</si>
  <si>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</si>
  <si>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</si>
  <si>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</si>
  <si>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</si>
  <si>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</si>
  <si>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</si>
  <si>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</si>
  <si>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</si>
  <si>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</si>
  <si>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</si>
  <si>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</si>
  <si>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</si>
  <si>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</si>
  <si>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</si>
  <si>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</si>
  <si>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</si>
  <si>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</si>
  <si>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</si>
  <si>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</si>
  <si>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</si>
  <si>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</si>
  <si>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</si>
  <si>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</si>
  <si>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</si>
  <si>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</si>
  <si>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</si>
  <si>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</si>
  <si>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</si>
  <si>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</si>
  <si>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</si>
  <si>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</si>
  <si>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</si>
  <si>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</si>
  <si>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</si>
  <si>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</si>
  <si>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</si>
  <si>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</si>
  <si>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</si>
  <si>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</si>
  <si>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</si>
  <si>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</si>
  <si>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</si>
  <si>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</si>
  <si>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</si>
  <si>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</si>
  <si>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</si>
  <si>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</si>
  <si>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</si>
  <si>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</si>
  <si>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</si>
  <si>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</si>
  <si>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</si>
  <si>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</si>
  <si>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</si>
  <si>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</si>
  <si>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</si>
  <si>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</si>
  <si>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</si>
  <si>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</si>
  <si>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</si>
  <si>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</si>
  <si>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</si>
  <si>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</si>
  <si>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</si>
  <si>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</si>
  <si>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</si>
  <si>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</si>
  <si>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</si>
  <si>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</si>
  <si>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</si>
  <si>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</si>
  <si>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</si>
  <si>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</si>
  <si>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</si>
  <si>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</si>
  <si>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</si>
  <si>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</si>
  <si>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</si>
  <si>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</si>
  <si>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</si>
  <si>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</si>
  <si>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</si>
  <si>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</si>
  <si>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</si>
  <si>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</si>
  <si>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</si>
  <si>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</si>
  <si>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</si>
  <si>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</si>
  <si>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</si>
  <si>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</si>
  <si>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</si>
  <si>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</si>
  <si>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</si>
  <si>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</si>
  <si>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</si>
  <si>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</si>
  <si>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</si>
  <si>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</si>
  <si>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</si>
  <si>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</si>
  <si>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</si>
  <si>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</si>
  <si>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</si>
  <si>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</si>
  <si>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</si>
  <si>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</si>
  <si>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</si>
  <si>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</si>
  <si>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</si>
  <si>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</si>
  <si>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</si>
  <si>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</si>
  <si>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</si>
  <si>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</si>
  <si>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</si>
  <si>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</si>
  <si>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</si>
  <si>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</si>
  <si>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</si>
  <si>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</si>
  <si>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</si>
  <si>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</si>
  <si>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</si>
  <si>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</si>
  <si>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</si>
  <si>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</si>
  <si>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</si>
  <si>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</si>
  <si>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</si>
  <si>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</si>
  <si>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</si>
  <si>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</si>
  <si>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</si>
  <si>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</si>
  <si>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</si>
  <si>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</si>
  <si>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</si>
  <si>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</si>
  <si>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</si>
  <si>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</si>
  <si>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</si>
  <si>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</si>
  <si>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</si>
  <si>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</si>
  <si>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</si>
  <si>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</si>
  <si>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</si>
  <si>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</si>
  <si>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</si>
  <si>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</si>
  <si>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</si>
  <si>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</si>
  <si>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</si>
  <si>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</si>
  <si>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</si>
  <si>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</si>
  <si>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</si>
  <si>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</si>
  <si>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</si>
  <si>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</si>
  <si>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</si>
  <si>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</si>
  <si>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</si>
  <si>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</si>
  <si>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</si>
  <si>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</si>
  <si>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</si>
  <si>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</si>
  <si>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</si>
  <si>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</si>
  <si>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</si>
  <si>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</si>
  <si>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</si>
  <si>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</si>
  <si>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</si>
  <si>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</si>
  <si>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</si>
  <si>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</si>
  <si>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</si>
  <si>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</si>
  <si>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</si>
  <si>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</si>
  <si>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</si>
  <si>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</si>
  <si>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</si>
  <si>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</si>
  <si>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</si>
  <si>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</si>
  <si>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</si>
  <si>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</si>
  <si>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</si>
  <si>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</si>
  <si>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</si>
  <si>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</si>
  <si>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</si>
  <si>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</si>
  <si>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</si>
  <si>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</si>
  <si>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</si>
  <si>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</si>
  <si>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</si>
  <si>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</si>
  <si>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</si>
  <si>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</si>
  <si>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</si>
  <si>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</si>
  <si>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</si>
  <si>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</si>
  <si>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</si>
  <si>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</si>
  <si>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</si>
  <si>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</si>
  <si>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</si>
  <si>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</si>
  <si>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</si>
  <si>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</si>
  <si>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</si>
  <si>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</si>
  <si>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</si>
  <si>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</si>
  <si>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</si>
  <si>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</si>
  <si>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</si>
  <si>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</si>
  <si>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</si>
  <si>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</si>
  <si>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</si>
  <si>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</si>
  <si>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</si>
  <si>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</si>
  <si>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</si>
  <si>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</si>
  <si>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</si>
  <si>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</si>
  <si>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</si>
  <si>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</si>
  <si>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</si>
  <si>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</si>
  <si>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</si>
  <si>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</si>
  <si>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</si>
  <si>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</si>
  <si>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</si>
  <si>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</si>
  <si>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</si>
  <si>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</si>
  <si>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</si>
  <si>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</si>
  <si>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</si>
  <si>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</si>
  <si>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</si>
  <si>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</si>
  <si>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</si>
  <si>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</si>
  <si>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</si>
  <si>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</si>
  <si>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</si>
  <si>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</si>
  <si>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</si>
  <si>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</si>
  <si>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</si>
  <si>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</si>
  <si>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</si>
  <si>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</si>
  <si>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</si>
  <si>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</si>
  <si>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</si>
  <si>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</si>
  <si>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</si>
  <si>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</si>
  <si>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</si>
  <si>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</si>
  <si>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</si>
  <si>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</si>
  <si>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</si>
  <si>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</si>
  <si>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</si>
  <si>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</si>
  <si>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</si>
  <si>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</si>
  <si>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</si>
  <si>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</si>
  <si>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</si>
  <si>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</si>
  <si>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</si>
  <si>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</si>
  <si>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</si>
  <si>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</si>
  <si>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</si>
  <si>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</si>
  <si>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</si>
  <si>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</si>
  <si>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</si>
  <si>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</si>
  <si>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</si>
  <si>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</si>
  <si>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</si>
  <si>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</si>
  <si>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</si>
  <si>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</si>
  <si>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</si>
  <si>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</si>
  <si>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</si>
  <si>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</si>
  <si>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</si>
  <si>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</si>
  <si>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</si>
  <si>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</si>
  <si>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</si>
  <si>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</si>
  <si>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</si>
  <si>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</si>
  <si>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</si>
  <si>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</si>
  <si>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</si>
  <si>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</si>
  <si>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</si>
  <si>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</si>
  <si>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</si>
  <si>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</si>
  <si>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</si>
  <si>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</si>
  <si>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</si>
  <si>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</si>
  <si>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</si>
  <si>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</si>
  <si>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</si>
  <si>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</si>
  <si>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</si>
  <si>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</si>
  <si>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</si>
  <si>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</si>
  <si>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</si>
  <si>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</si>
  <si>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</si>
  <si>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</si>
  <si>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</si>
  <si>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</si>
  <si>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</si>
  <si>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</si>
  <si>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</si>
  <si>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</si>
  <si>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</si>
  <si>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</si>
  <si>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</si>
  <si>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</si>
  <si>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</si>
  <si>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</si>
  <si>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</si>
  <si>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</si>
  <si>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</si>
  <si>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</si>
  <si>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</si>
  <si>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</si>
  <si>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</si>
  <si>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</si>
  <si>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</si>
  <si>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</si>
  <si>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</si>
  <si>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</si>
  <si>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</si>
  <si>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</si>
  <si>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</si>
  <si>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</si>
  <si>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</si>
  <si>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</si>
  <si>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</si>
  <si>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</si>
  <si>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</si>
  <si>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</si>
  <si>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</si>
  <si>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</si>
  <si>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</si>
  <si>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</si>
  <si>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</si>
  <si>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</si>
  <si>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</si>
  <si>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</si>
  <si>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</si>
  <si>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</si>
  <si>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</si>
  <si>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</si>
  <si>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</si>
  <si>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</si>
  <si>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</si>
  <si>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</si>
  <si>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</si>
  <si>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</si>
  <si>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</si>
  <si>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</si>
  <si>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</si>
  <si>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</si>
  <si>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</si>
  <si>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</si>
  <si>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</si>
  <si>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</si>
  <si>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</si>
  <si>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</si>
  <si>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</si>
  <si>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</si>
  <si>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</si>
  <si>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</si>
  <si>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</si>
  <si>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</si>
  <si>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</si>
  <si>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</si>
  <si>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</si>
  <si>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</si>
  <si>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</si>
  <si>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</si>
  <si>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</si>
  <si>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</si>
  <si>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</si>
  <si>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</si>
  <si>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</si>
  <si>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</si>
  <si>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</si>
  <si>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</si>
  <si>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</si>
  <si>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</si>
  <si>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</si>
  <si>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</si>
  <si>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</si>
  <si>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</si>
  <si>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</si>
  <si>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</si>
  <si>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</si>
  <si>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</si>
  <si>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</si>
  <si>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</si>
  <si>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</si>
  <si>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</si>
  <si>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</si>
  <si>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</si>
  <si>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</si>
  <si>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</si>
  <si>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</si>
  <si>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</si>
  <si>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</si>
  <si>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</si>
  <si>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</si>
  <si>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</si>
  <si>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</si>
  <si>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</si>
  <si>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</si>
  <si>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</si>
  <si>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</si>
  <si>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</si>
  <si>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</si>
  <si>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</si>
  <si>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</si>
  <si>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</si>
  <si>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</si>
  <si>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</si>
  <si>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</si>
  <si>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</si>
  <si>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</si>
  <si>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</si>
  <si>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</si>
  <si>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</si>
  <si>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</si>
  <si>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</si>
  <si>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</si>
  <si>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</si>
  <si>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</si>
  <si>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</si>
  <si>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</si>
  <si>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</si>
  <si>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</si>
  <si>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</si>
  <si>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</si>
  <si>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</si>
  <si>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</si>
  <si>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</si>
  <si>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</si>
  <si>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</si>
  <si>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</si>
  <si>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</si>
  <si>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</si>
  <si>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</si>
  <si>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</si>
  <si>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</si>
  <si>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</si>
  <si>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</si>
  <si>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</si>
  <si>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</si>
  <si>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</si>
  <si>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</si>
  <si>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</si>
  <si>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</si>
  <si>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</si>
  <si>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</si>
  <si>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</si>
  <si>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</si>
  <si>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</si>
  <si>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</si>
  <si>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</si>
  <si>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</si>
  <si>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</si>
  <si>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</si>
  <si>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</si>
  <si>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</si>
  <si>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</si>
  <si>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</si>
  <si>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</si>
  <si>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</si>
  <si>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</si>
  <si>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</si>
  <si>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</si>
  <si>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</si>
  <si>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</si>
  <si>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</si>
  <si>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</si>
  <si>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</si>
  <si>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</si>
  <si>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</si>
  <si>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</si>
  <si>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</si>
  <si>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</si>
  <si>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</si>
  <si>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</si>
  <si>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</si>
  <si>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</si>
  <si>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</si>
  <si>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</si>
  <si>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</si>
  <si>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</si>
  <si>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</si>
  <si>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</si>
  <si>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</si>
  <si>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</si>
  <si>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</si>
  <si>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</si>
  <si>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</si>
  <si>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</si>
  <si>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</si>
  <si>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</si>
  <si>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</si>
  <si>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</si>
  <si>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</si>
  <si>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</si>
  <si>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</si>
  <si>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</si>
  <si>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</si>
  <si>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</si>
  <si>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</si>
  <si>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</si>
  <si>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</si>
  <si>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</si>
  <si>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</si>
  <si>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</si>
  <si>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</si>
  <si>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</si>
  <si>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</si>
  <si>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</si>
  <si>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</si>
  <si>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</si>
  <si>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</si>
  <si>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</si>
  <si>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</si>
  <si>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</si>
  <si>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</si>
  <si>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</si>
  <si>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</si>
  <si>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</si>
  <si>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</si>
  <si>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</si>
  <si>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</si>
  <si>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</si>
  <si>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</si>
  <si>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</si>
  <si>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</si>
  <si>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</si>
  <si>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</si>
  <si>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</si>
  <si>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</si>
  <si>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</si>
  <si>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</si>
  <si>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</si>
  <si>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</si>
  <si>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</si>
  <si>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</si>
  <si>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</si>
  <si>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</si>
  <si>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</si>
  <si>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</si>
  <si>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</si>
  <si>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</si>
  <si>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</si>
  <si>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</si>
  <si>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</si>
  <si>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</si>
  <si>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</si>
  <si>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</si>
  <si>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</si>
  <si>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</si>
  <si>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</si>
  <si>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</si>
  <si>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</si>
  <si>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</si>
  <si>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</si>
  <si>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</si>
  <si>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</si>
  <si>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</si>
  <si>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</si>
  <si>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</si>
  <si>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</si>
  <si>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</si>
  <si>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</si>
  <si>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</si>
  <si>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</si>
  <si>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</si>
  <si>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</si>
  <si>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</si>
  <si>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</si>
  <si>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</si>
  <si>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</si>
  <si>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</si>
  <si>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</si>
  <si>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</si>
  <si>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</si>
  <si>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</si>
  <si>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</si>
  <si>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</si>
  <si>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</si>
  <si>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</si>
  <si>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</si>
  <si>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</si>
  <si>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</si>
  <si>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</si>
  <si>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</si>
  <si>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</si>
  <si>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</si>
  <si>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</si>
  <si>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</si>
  <si>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</si>
  <si>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</si>
  <si>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</si>
  <si>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</si>
  <si>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</si>
  <si>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</si>
  <si>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</si>
  <si>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</si>
  <si>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</si>
  <si>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</si>
  <si>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</si>
  <si>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</si>
  <si>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</si>
  <si>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</si>
  <si>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</si>
  <si>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</si>
  <si>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</si>
  <si>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</si>
  <si>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</si>
  <si>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</si>
  <si>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</si>
  <si>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</si>
  <si>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</si>
  <si>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</si>
  <si>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</si>
  <si>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</si>
  <si>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</si>
  <si>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</si>
  <si>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</si>
  <si>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</si>
  <si>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</si>
  <si>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</si>
  <si>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</si>
  <si>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</si>
  <si>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</si>
  <si>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</si>
  <si>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</si>
  <si>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</si>
  <si>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</si>
  <si>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</si>
  <si>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</si>
  <si>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</si>
  <si>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</si>
  <si>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</si>
  <si>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</si>
  <si>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</si>
  <si>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</si>
  <si>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</si>
  <si>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</si>
  <si>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</si>
  <si>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</si>
  <si>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</si>
  <si>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</si>
  <si>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</si>
  <si>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</si>
  <si>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</si>
  <si>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</si>
  <si>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</si>
  <si>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</si>
  <si>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</si>
  <si>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</si>
  <si>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</si>
  <si>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</si>
  <si>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</si>
  <si>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</si>
  <si>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</si>
  <si>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</si>
  <si>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</si>
  <si>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</si>
  <si>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</si>
  <si>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</si>
  <si>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</si>
  <si>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</si>
  <si>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</si>
  <si>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</si>
  <si>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</si>
  <si>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</si>
  <si>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</si>
  <si>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</si>
  <si>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</si>
  <si>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</si>
  <si>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</si>
  <si>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</si>
  <si>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</si>
  <si>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</si>
  <si>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</si>
  <si>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</si>
  <si>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</si>
  <si>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</si>
  <si>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</si>
  <si>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</si>
  <si>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</si>
  <si>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</si>
  <si>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</si>
  <si>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</si>
  <si>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</si>
  <si>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</si>
  <si>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</si>
  <si>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</si>
  <si>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</si>
  <si>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</si>
  <si>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</si>
  <si>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</si>
  <si>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</si>
  <si>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</si>
  <si>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</si>
  <si>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</si>
  <si>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</si>
  <si>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</si>
  <si>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</si>
  <si>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</si>
  <si>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</si>
  <si>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</si>
  <si>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</si>
  <si>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</si>
  <si>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</si>
  <si>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</si>
  <si>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</si>
  <si>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</si>
  <si>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</si>
  <si>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</si>
  <si>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</si>
  <si>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</si>
  <si>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</si>
  <si>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</si>
  <si>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</si>
  <si>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</si>
  <si>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</si>
  <si>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</si>
  <si>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</si>
  <si>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</si>
  <si>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</si>
  <si>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</si>
  <si>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</si>
  <si>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</si>
  <si>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</si>
  <si>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</si>
  <si>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</si>
  <si>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</si>
  <si>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</si>
  <si>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</si>
  <si>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</si>
  <si>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</si>
  <si>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</si>
  <si>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</si>
  <si>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</si>
  <si>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</si>
  <si>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</si>
  <si>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</si>
  <si>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</si>
  <si>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</si>
  <si>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</si>
  <si>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</si>
  <si>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</si>
  <si>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</si>
  <si>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</si>
  <si>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</si>
  <si>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</si>
  <si>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</si>
  <si>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</si>
  <si>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</si>
  <si>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</si>
  <si>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</si>
  <si>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</si>
  <si>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</si>
  <si>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</si>
  <si>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</si>
  <si>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</si>
  <si>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</si>
  <si>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</si>
  <si>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</si>
  <si>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</si>
  <si>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</si>
  <si>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</si>
  <si>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</si>
  <si>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</si>
  <si>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</si>
  <si>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</si>
  <si>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</si>
  <si>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</si>
  <si>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</si>
  <si>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</si>
  <si>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</si>
  <si>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</si>
  <si>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</si>
  <si>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</si>
  <si>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</si>
  <si>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</si>
  <si>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</si>
  <si>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</si>
  <si>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</si>
  <si>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</si>
  <si>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</si>
  <si>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</si>
  <si>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</si>
  <si>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</si>
  <si>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</si>
  <si>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</si>
  <si>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</si>
  <si>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</si>
  <si>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</si>
  <si>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</si>
  <si>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</si>
  <si>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</si>
  <si>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</si>
  <si>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</si>
  <si>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</si>
  <si>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</si>
  <si>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</si>
  <si>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</si>
  <si>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</si>
  <si>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</si>
  <si>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</si>
  <si>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</si>
  <si>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</si>
  <si>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</si>
  <si>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</si>
  <si>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</si>
  <si>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</si>
  <si>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</si>
  <si>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</si>
  <si>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</si>
  <si>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</si>
  <si>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</si>
  <si>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</si>
  <si>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</si>
  <si>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</si>
  <si>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</si>
  <si>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</si>
  <si>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</si>
  <si>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</si>
  <si>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</si>
  <si>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</si>
  <si>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</si>
  <si>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</si>
  <si>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</si>
  <si>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</si>
  <si>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</si>
  <si>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</si>
  <si>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</si>
  <si>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</si>
  <si>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</si>
  <si>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</si>
  <si>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</si>
  <si>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</si>
  <si>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</si>
  <si>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</si>
  <si>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</si>
  <si>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</si>
  <si>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</si>
  <si>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</si>
  <si>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</si>
  <si>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</si>
  <si>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</si>
  <si>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</si>
  <si>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</si>
  <si>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</si>
  <si>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</si>
  <si>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</si>
  <si>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</si>
  <si>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</si>
  <si>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</si>
  <si>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</si>
  <si>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</si>
  <si>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</si>
  <si>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</si>
  <si>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</si>
  <si>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</si>
  <si>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</si>
  <si>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</si>
  <si>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</si>
  <si>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</si>
  <si>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</si>
  <si>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</si>
  <si>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</si>
  <si>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</si>
  <si>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</si>
  <si>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</si>
  <si>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</si>
  <si>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</si>
  <si>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</si>
  <si>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</si>
  <si>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</si>
  <si>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</si>
  <si>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</si>
  <si>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</si>
  <si>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</si>
  <si>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</si>
  <si>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</si>
  <si>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</si>
  <si>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</si>
  <si>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</si>
  <si>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</si>
  <si>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</si>
  <si>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</si>
  <si>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</si>
  <si>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</si>
  <si>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</si>
  <si>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</si>
  <si>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</si>
  <si>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</si>
  <si>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</si>
  <si>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</si>
  <si>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</si>
  <si>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</si>
  <si>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</si>
  <si>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</si>
  <si>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</si>
  <si>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</si>
  <si>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</si>
  <si>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</si>
  <si>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</si>
  <si>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</si>
  <si>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</si>
  <si>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</si>
  <si>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</si>
  <si>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</si>
  <si>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</si>
  <si>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</si>
  <si>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</si>
  <si>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</si>
  <si>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</si>
  <si>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</si>
  <si>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</si>
  <si>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</si>
  <si>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</si>
  <si>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</si>
  <si>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</si>
  <si>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</si>
  <si>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</si>
  <si>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</si>
  <si>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</si>
  <si>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</si>
  <si>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</si>
  <si>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</si>
  <si>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</si>
  <si>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</si>
  <si>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</si>
  <si>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</si>
  <si>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</si>
  <si>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</si>
  <si>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</si>
  <si>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</si>
  <si>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</si>
  <si>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</si>
  <si>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</si>
  <si>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</si>
  <si>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</si>
  <si>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</si>
  <si>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</si>
  <si>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</si>
  <si>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</si>
  <si>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</si>
  <si>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</si>
  <si>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</si>
  <si>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</si>
  <si>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</si>
  <si>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</si>
  <si>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</si>
  <si>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</si>
  <si>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</si>
  <si>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</si>
  <si>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</si>
  <si>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</si>
  <si>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</si>
  <si>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</si>
  <si>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</si>
  <si>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</si>
  <si>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</si>
  <si>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</si>
  <si>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</si>
  <si>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</si>
  <si>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</si>
  <si>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</si>
  <si>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</si>
  <si>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</si>
  <si>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</si>
  <si>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</si>
  <si>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</si>
  <si>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</si>
  <si>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</si>
  <si>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</si>
  <si>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</si>
  <si>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</si>
  <si>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</si>
  <si>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</si>
  <si>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</si>
  <si>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</si>
  <si>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</si>
  <si>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</si>
  <si>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</si>
  <si>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</si>
  <si>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</si>
  <si>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</si>
  <si>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</si>
  <si>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</si>
  <si>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</si>
  <si>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</si>
  <si>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</si>
  <si>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</si>
  <si>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</si>
  <si>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</si>
  <si>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</si>
  <si>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</si>
  <si>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</si>
  <si>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</si>
  <si>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</si>
  <si>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</si>
  <si>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</si>
  <si>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</si>
  <si>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</si>
  <si>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</si>
  <si>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</si>
  <si>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</si>
  <si>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</si>
  <si>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</si>
  <si>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</si>
  <si>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</si>
  <si>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</si>
  <si>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</si>
  <si>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</si>
  <si>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</si>
  <si>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</si>
  <si>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</si>
  <si>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</si>
  <si>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</si>
  <si>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</si>
  <si>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</si>
  <si>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</si>
  <si>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</si>
  <si>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</si>
  <si>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</si>
  <si>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</si>
  <si>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</si>
  <si>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</si>
  <si>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</si>
  <si>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</si>
  <si>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</si>
  <si>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</si>
  <si>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</si>
  <si>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</si>
  <si>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</si>
  <si>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</si>
  <si>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</si>
  <si>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</si>
  <si>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</si>
  <si>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</si>
  <si>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</si>
  <si>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</si>
  <si>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</si>
  <si>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</si>
  <si>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</si>
  <si>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</si>
  <si>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</si>
  <si>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</si>
  <si>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</si>
  <si>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</si>
  <si>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</si>
  <si>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</si>
  <si>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</si>
  <si>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</si>
  <si>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</si>
  <si>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</si>
  <si>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</si>
  <si>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</si>
  <si>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</si>
  <si>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</si>
  <si>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</si>
  <si>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</si>
  <si>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</si>
  <si>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</si>
  <si>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</si>
  <si>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</si>
  <si>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</si>
  <si>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</si>
  <si>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</si>
  <si>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</si>
  <si>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</si>
  <si>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</si>
  <si>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</si>
  <si>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</si>
  <si>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</si>
  <si>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</si>
  <si>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</si>
  <si>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</si>
  <si>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</si>
  <si>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</si>
  <si>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</si>
  <si>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</si>
  <si>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</si>
  <si>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</si>
  <si>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</si>
  <si>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</si>
  <si>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</si>
  <si>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</si>
  <si>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</si>
  <si>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</si>
  <si>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</si>
  <si>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</si>
  <si>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</si>
  <si>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</si>
  <si>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</si>
  <si>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</si>
  <si>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</si>
  <si>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</si>
  <si>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</si>
  <si>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</si>
  <si>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</si>
  <si>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</si>
  <si>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</si>
  <si>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</si>
  <si>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</si>
  <si>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</si>
  <si>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</si>
  <si>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</si>
  <si>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</si>
  <si>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</si>
  <si>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</si>
  <si>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</si>
  <si>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</si>
  <si>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</si>
  <si>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</si>
  <si>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</si>
  <si>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</si>
  <si>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</si>
  <si>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</si>
  <si>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</si>
  <si>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</si>
  <si>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</si>
  <si>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</si>
  <si>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</si>
  <si>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</si>
  <si>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</si>
  <si>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</si>
  <si>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</si>
  <si>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</si>
  <si>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</si>
  <si>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</si>
  <si>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</si>
  <si>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</si>
  <si>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</si>
  <si>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</si>
  <si>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</si>
  <si>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</si>
  <si>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</si>
  <si>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</si>
  <si>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</si>
  <si>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</si>
  <si>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</si>
  <si>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</si>
  <si>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</si>
  <si>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</si>
  <si>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</si>
  <si>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</si>
  <si>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</si>
  <si>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</si>
  <si>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</si>
  <si>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</si>
  <si>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</si>
  <si>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</si>
  <si>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</si>
  <si>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</si>
  <si>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</si>
  <si>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</si>
  <si>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</si>
  <si>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</si>
  <si>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</si>
  <si>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</si>
  <si>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</si>
  <si>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</si>
  <si>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</si>
  <si>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</si>
  <si>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</si>
  <si>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</si>
  <si>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</si>
  <si>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</si>
  <si>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</si>
  <si>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</si>
  <si>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</si>
  <si>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</si>
  <si>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</si>
  <si>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</si>
  <si>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</si>
  <si>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</si>
  <si>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</si>
  <si>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</si>
  <si>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</si>
  <si>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</si>
  <si>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</si>
  <si>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</si>
  <si>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</si>
  <si>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</si>
  <si>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</si>
  <si>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</si>
  <si>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</si>
  <si>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</si>
  <si>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</si>
  <si>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</si>
  <si>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</si>
  <si>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</si>
  <si>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</si>
  <si>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</si>
  <si>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</si>
  <si>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</si>
  <si>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</si>
  <si>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</si>
  <si>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</si>
  <si>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</si>
  <si>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</si>
  <si>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</si>
  <si>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</si>
  <si>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</si>
  <si>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</si>
  <si>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</si>
  <si>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</si>
  <si>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</si>
  <si>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</si>
  <si>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</si>
  <si>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</si>
  <si>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</si>
  <si>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</si>
  <si>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</si>
  <si>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</si>
  <si>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</si>
  <si>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</si>
  <si>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</si>
  <si>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</si>
  <si>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</si>
  <si>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</si>
  <si>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</si>
  <si>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</si>
  <si>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</si>
  <si>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</si>
  <si>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</si>
  <si>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</si>
  <si>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</si>
  <si>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</si>
  <si>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</si>
  <si>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</si>
  <si>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</si>
  <si>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</si>
  <si>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</si>
  <si>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</si>
  <si>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</si>
  <si>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</si>
  <si>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</si>
  <si>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</si>
  <si>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</si>
  <si>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</si>
  <si>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</si>
  <si>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</si>
  <si>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</si>
  <si>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</si>
  <si>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</si>
  <si>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</si>
  <si>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</si>
  <si>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</si>
  <si>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</si>
  <si>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</si>
  <si>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</si>
  <si>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</si>
  <si>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</si>
  <si>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</si>
  <si>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</si>
  <si>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</si>
  <si>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</si>
  <si>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</si>
  <si>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</si>
  <si>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</si>
  <si>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</si>
  <si>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</si>
  <si>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</si>
  <si>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</si>
  <si>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</si>
  <si>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</si>
  <si>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</si>
  <si>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</si>
  <si>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</si>
  <si>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</si>
  <si>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</si>
  <si>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</si>
  <si>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</si>
  <si>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</si>
  <si>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</si>
  <si>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</si>
  <si>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</si>
  <si>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</si>
  <si>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</si>
  <si>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</si>
  <si>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</si>
  <si>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</si>
  <si>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</si>
  <si>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</si>
  <si>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</si>
  <si>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</si>
  <si>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</si>
  <si>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</si>
  <si>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</si>
  <si>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</si>
  <si>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</si>
  <si>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</si>
  <si>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</si>
  <si>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</si>
  <si>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</si>
  <si>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</si>
  <si>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</si>
  <si>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</si>
  <si>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</si>
  <si>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</si>
  <si>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</si>
  <si>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</si>
  <si>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</si>
  <si>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</si>
  <si>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</si>
  <si>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</si>
  <si>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</si>
  <si>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</si>
  <si>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</si>
  <si>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</si>
  <si>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</si>
  <si>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</si>
  <si>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</si>
  <si>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</si>
  <si>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</si>
  <si>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</si>
  <si>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</si>
  <si>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</si>
  <si>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</si>
  <si>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</si>
  <si>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</si>
  <si>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</si>
  <si>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</si>
  <si>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</si>
  <si>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</si>
  <si>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</si>
  <si>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</si>
  <si>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</si>
  <si>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</si>
  <si>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</si>
  <si>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</si>
  <si>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</si>
  <si>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</si>
  <si>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</si>
  <si>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</si>
  <si>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</si>
  <si>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</si>
  <si>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</si>
  <si>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</si>
  <si>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</si>
  <si>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</si>
  <si>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</si>
  <si>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</si>
  <si>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</si>
  <si>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</si>
  <si>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</si>
  <si>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</si>
  <si>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</si>
  <si>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</si>
  <si>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</si>
  <si>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</si>
  <si>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</si>
  <si>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</si>
  <si>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</si>
  <si>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</si>
  <si>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</si>
  <si>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</si>
  <si>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</si>
  <si>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</si>
  <si>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</si>
  <si>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</si>
  <si>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</si>
  <si>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</si>
  <si>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</si>
  <si>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</si>
  <si>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</si>
  <si>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</si>
  <si>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</si>
  <si>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</si>
  <si>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</si>
  <si>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</si>
  <si>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</si>
  <si>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</si>
  <si>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</si>
  <si>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</si>
  <si>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</si>
  <si>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</si>
  <si>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</si>
  <si>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</si>
  <si>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</si>
  <si>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</si>
  <si>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</si>
  <si>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</si>
  <si>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</si>
  <si>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</si>
  <si>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</si>
  <si>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</si>
  <si>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</si>
  <si>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</si>
  <si>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</si>
  <si>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</si>
  <si>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</si>
  <si>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</si>
  <si>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</si>
  <si>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</si>
  <si>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</si>
  <si>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</si>
  <si>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</si>
  <si>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</si>
  <si>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</si>
  <si>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</si>
  <si>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</si>
  <si>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</si>
  <si>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</si>
  <si>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</si>
  <si>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</si>
  <si>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</si>
  <si>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</si>
  <si>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</si>
  <si>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</si>
  <si>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</si>
  <si>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</si>
  <si>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</si>
  <si>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</si>
  <si>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</si>
  <si>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</si>
  <si>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</si>
  <si>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</si>
  <si>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</si>
  <si>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</si>
  <si>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</si>
  <si>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</si>
  <si>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</si>
  <si>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</si>
  <si>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</si>
  <si>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</si>
  <si>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</si>
  <si>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</si>
  <si>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</si>
  <si>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</si>
  <si>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</si>
  <si>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</si>
  <si>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</si>
  <si>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</si>
  <si>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</si>
  <si>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</si>
  <si>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</si>
  <si>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</si>
  <si>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</si>
  <si>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</si>
  <si>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</si>
  <si>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</si>
  <si>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</si>
  <si>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</si>
  <si>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</si>
  <si>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</si>
  <si>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</si>
  <si>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</si>
  <si>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</si>
  <si>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</si>
  <si>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</si>
  <si>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</si>
  <si>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</si>
  <si>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</si>
  <si>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</si>
  <si>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</si>
  <si>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</si>
  <si>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</si>
  <si>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</si>
  <si>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</si>
  <si>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</si>
  <si>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</si>
  <si>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</si>
  <si>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</si>
  <si>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</si>
  <si>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</si>
  <si>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</si>
  <si>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</si>
  <si>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</si>
  <si>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</si>
  <si>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</si>
  <si>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</si>
  <si>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</si>
  <si>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</si>
  <si>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</si>
  <si>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</si>
  <si>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</si>
  <si>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</si>
  <si>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</si>
  <si>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</si>
  <si>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</si>
  <si>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</si>
  <si>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</si>
  <si>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</si>
  <si>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</si>
  <si>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</si>
  <si>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</si>
  <si>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</si>
  <si>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</si>
  <si>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</si>
  <si>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</si>
  <si>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</si>
  <si>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</si>
  <si>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</si>
  <si>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</si>
  <si>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</si>
  <si>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</si>
  <si>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</si>
  <si>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</si>
  <si>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</si>
  <si>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</si>
  <si>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</si>
  <si>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</si>
  <si>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</si>
  <si>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</si>
  <si>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</si>
  <si>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</si>
  <si>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</si>
  <si>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</si>
  <si>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</si>
  <si>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</si>
  <si>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</si>
  <si>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</si>
  <si>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</si>
  <si>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</si>
  <si>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</si>
  <si>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</si>
  <si>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</si>
  <si>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</si>
  <si>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</si>
  <si>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</si>
  <si>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</si>
  <si>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</si>
  <si>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</si>
  <si>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</si>
  <si>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</si>
  <si>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</si>
  <si>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</si>
  <si>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</si>
  <si>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</si>
  <si>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</si>
  <si>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</si>
  <si>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</si>
  <si>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</si>
  <si>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</si>
  <si>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</si>
  <si>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</si>
  <si>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</si>
  <si>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</si>
  <si>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</si>
  <si>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</si>
  <si>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</si>
  <si>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</si>
  <si>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</si>
  <si>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</si>
  <si>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</si>
  <si>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</si>
  <si>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</si>
  <si>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</si>
  <si>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</si>
  <si>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</si>
  <si>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</si>
  <si>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</si>
  <si>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</si>
  <si>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</si>
  <si>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</si>
  <si>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</si>
  <si>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</si>
  <si>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</si>
  <si>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</si>
  <si>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</si>
  <si>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</si>
  <si>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</si>
  <si>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</si>
  <si>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</si>
  <si>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</si>
  <si>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</si>
  <si>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</si>
  <si>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</si>
  <si>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</si>
  <si>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</si>
  <si>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</si>
  <si>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</si>
  <si>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</si>
  <si>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</si>
  <si>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</si>
  <si>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</si>
  <si>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</si>
  <si>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</si>
  <si>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</si>
  <si>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</si>
  <si>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</si>
  <si>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</si>
  <si>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</si>
  <si>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</si>
  <si>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</si>
  <si>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</si>
  <si>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</si>
  <si>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</si>
  <si>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</si>
  <si>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</si>
  <si>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</si>
  <si>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</si>
  <si>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</si>
  <si>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</si>
  <si>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</si>
  <si>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</si>
  <si>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</si>
  <si>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</si>
  <si>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</si>
  <si>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</si>
  <si>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</si>
  <si>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</si>
  <si>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</si>
  <si>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</si>
  <si>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</si>
  <si>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</si>
  <si>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</si>
  <si>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</si>
  <si>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</si>
  <si>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</si>
  <si>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</si>
  <si>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</si>
  <si>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</si>
  <si>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</si>
  <si>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</si>
  <si>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</si>
  <si>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</si>
  <si>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</si>
  <si>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</si>
  <si>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</si>
  <si>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</si>
  <si>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</si>
  <si>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</si>
  <si>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</si>
  <si>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</si>
  <si>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</si>
  <si>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</si>
  <si>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</si>
  <si>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</si>
  <si>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</si>
  <si>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</si>
  <si>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</si>
  <si>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</si>
  <si>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</si>
  <si>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</si>
  <si>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</si>
  <si>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</si>
  <si>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</si>
  <si>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</si>
  <si>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</si>
  <si>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</si>
  <si>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</si>
  <si>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</si>
  <si>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</si>
  <si>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</si>
  <si>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</si>
  <si>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</si>
  <si>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</si>
  <si>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</si>
  <si>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</si>
  <si>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</si>
  <si>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</si>
  <si>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</si>
  <si>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</si>
  <si>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</si>
  <si>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</si>
  <si>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</si>
  <si>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</si>
  <si>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</si>
  <si>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</si>
  <si>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</si>
  <si>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</si>
  <si>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</si>
  <si>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</si>
  <si>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</si>
  <si>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</si>
  <si>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</si>
  <si>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</si>
  <si>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</si>
  <si>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</si>
  <si>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</si>
  <si>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</si>
  <si>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</si>
  <si>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</si>
  <si>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</si>
  <si>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</si>
  <si>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</si>
  <si>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</si>
  <si>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</si>
  <si>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</si>
  <si>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</si>
  <si>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</si>
  <si>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</si>
  <si>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</si>
  <si>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</si>
  <si>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</si>
  <si>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</si>
  <si>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</si>
  <si>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</si>
  <si>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</si>
  <si>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</si>
  <si>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</si>
  <si>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</si>
  <si>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</si>
  <si>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</si>
  <si>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</si>
  <si>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</si>
  <si>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</si>
  <si>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</si>
  <si>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</si>
  <si>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</si>
  <si>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</si>
  <si>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</si>
  <si>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</si>
  <si>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</si>
  <si>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</si>
  <si>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</si>
  <si>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</si>
  <si>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</si>
  <si>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</si>
  <si>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</si>
  <si>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</si>
  <si>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</si>
  <si>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</si>
  <si>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</si>
  <si>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</si>
  <si>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</si>
  <si>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</si>
  <si>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</si>
  <si>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</si>
  <si>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</si>
  <si>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</si>
  <si>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</si>
  <si>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</si>
  <si>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</si>
  <si>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</si>
  <si>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</si>
  <si>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</si>
  <si>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</si>
  <si>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</si>
  <si>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</si>
  <si>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</si>
  <si>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</si>
  <si>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</si>
  <si>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</si>
  <si>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</si>
  <si>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</si>
  <si>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</si>
  <si>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</si>
  <si>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</si>
  <si>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</si>
  <si>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</si>
  <si>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</si>
  <si>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</si>
  <si>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</si>
  <si>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</si>
  <si>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</si>
  <si>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</si>
  <si>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</si>
  <si>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</si>
  <si>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</si>
  <si>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</si>
  <si>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</si>
  <si>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</si>
  <si>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</si>
  <si>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</si>
  <si>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</si>
  <si>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</si>
  <si>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</si>
  <si>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</si>
  <si>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</si>
  <si>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</si>
  <si>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</si>
  <si>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</si>
  <si>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</si>
  <si>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</si>
  <si>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</si>
  <si>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</si>
  <si>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</si>
  <si>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</si>
  <si>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</si>
  <si>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</si>
  <si>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</si>
  <si>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</si>
  <si>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</si>
  <si>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</si>
  <si>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</si>
  <si>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</si>
  <si>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</si>
  <si>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</si>
  <si>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</si>
  <si>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</si>
  <si>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</si>
  <si>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</si>
  <si>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</si>
  <si>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</si>
  <si>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</si>
  <si>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</si>
  <si>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</si>
  <si>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</si>
  <si>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</si>
  <si>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</si>
  <si>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</si>
  <si>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</si>
  <si>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</si>
  <si>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</si>
  <si>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</si>
  <si>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</si>
  <si>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</si>
  <si>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</si>
  <si>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</si>
  <si>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</si>
  <si>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</si>
  <si>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</si>
  <si>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</si>
  <si>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</si>
  <si>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</si>
  <si>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</si>
  <si>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</si>
  <si>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</si>
  <si>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</si>
  <si>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</si>
  <si>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</si>
  <si>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</si>
  <si>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</si>
  <si>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</si>
  <si>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</si>
  <si>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</si>
  <si>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</si>
  <si>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</si>
  <si>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</si>
  <si>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</si>
  <si>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</si>
  <si>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</si>
  <si>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</si>
  <si>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</si>
  <si>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</si>
  <si>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</si>
  <si>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</si>
  <si>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</si>
  <si>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</si>
  <si>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</si>
  <si>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</si>
  <si>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</si>
  <si>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</si>
  <si>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</si>
  <si>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</si>
  <si>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</si>
  <si>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</si>
  <si>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</si>
  <si>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</si>
  <si>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</si>
  <si>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</si>
  <si>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</si>
  <si>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</si>
  <si>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</si>
  <si>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</si>
  <si>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</si>
  <si>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</si>
  <si>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</si>
  <si>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</si>
  <si>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</si>
  <si>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</si>
  <si>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</si>
  <si>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</si>
  <si>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</si>
  <si>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</si>
  <si>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</si>
  <si>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</si>
  <si>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</si>
  <si>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</si>
  <si>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</si>
  <si>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</si>
  <si>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</si>
  <si>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</si>
  <si>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</si>
  <si>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</si>
  <si>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</si>
  <si>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</si>
  <si>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</si>
  <si>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</si>
  <si>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</si>
  <si>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</si>
  <si>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</si>
  <si>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</si>
  <si>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</si>
  <si>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</si>
  <si>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</si>
  <si>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</si>
  <si>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</si>
  <si>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</si>
  <si>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</si>
  <si>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</si>
  <si>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</si>
  <si>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</si>
  <si>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</si>
  <si>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</si>
  <si>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</si>
  <si>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</si>
  <si>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</si>
  <si>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</si>
  <si>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</si>
  <si>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</si>
  <si>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</si>
  <si>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</si>
  <si>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</si>
  <si>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</si>
  <si>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</si>
  <si>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</si>
  <si>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</si>
  <si>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</si>
  <si>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</si>
  <si>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</si>
  <si>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</si>
  <si>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</si>
  <si>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</si>
  <si>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</si>
  <si>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</si>
  <si>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</si>
  <si>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</si>
  <si>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</si>
  <si>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</si>
  <si>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</si>
  <si>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</si>
  <si>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</si>
  <si>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</si>
  <si>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</si>
  <si>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</si>
  <si>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</si>
  <si>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</si>
  <si>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</si>
  <si>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</si>
  <si>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</si>
  <si>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</si>
  <si>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</si>
  <si>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</si>
  <si>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</si>
  <si>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</si>
  <si>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</si>
  <si>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</si>
  <si>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</si>
  <si>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</si>
  <si>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</si>
  <si>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</si>
  <si>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</si>
  <si>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</si>
  <si>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</si>
  <si>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</si>
  <si>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</si>
  <si>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</si>
  <si>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</si>
  <si>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</si>
  <si>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</si>
  <si>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</si>
  <si>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</si>
  <si>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</si>
  <si>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</si>
  <si>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</si>
  <si>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</si>
  <si>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</si>
  <si>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</si>
  <si>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</si>
  <si>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</si>
  <si>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</si>
  <si>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</si>
  <si>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</si>
  <si>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</si>
  <si>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</si>
  <si>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</si>
  <si>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</si>
  <si>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</si>
  <si>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</si>
  <si>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</si>
  <si>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</si>
  <si>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</si>
  <si>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</si>
  <si>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</si>
  <si>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</si>
  <si>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</si>
  <si>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</si>
  <si>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</si>
  <si>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</si>
  <si>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</si>
  <si>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</si>
  <si>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</si>
  <si>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</si>
  <si>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</si>
  <si>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</si>
  <si>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</si>
  <si>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</si>
  <si>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</si>
  <si>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</si>
  <si>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</si>
  <si>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</si>
  <si>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</si>
  <si>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</si>
  <si>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</si>
  <si>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</si>
  <si>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</si>
  <si>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</si>
  <si>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</si>
  <si>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</si>
  <si>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</si>
  <si>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</si>
  <si>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</si>
  <si>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</si>
  <si>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</si>
  <si>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</si>
  <si>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</si>
  <si>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</si>
  <si>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</si>
  <si>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</si>
  <si>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</si>
  <si>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</si>
  <si>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</si>
  <si>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</si>
  <si>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</si>
  <si>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</si>
  <si>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</si>
  <si>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</si>
  <si>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</si>
  <si>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</si>
  <si>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</si>
  <si>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</si>
  <si>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</si>
  <si>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</si>
  <si>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</si>
  <si>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</si>
  <si>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</si>
  <si>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</si>
  <si>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</si>
  <si>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</si>
  <si>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</si>
  <si>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</si>
  <si>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</si>
  <si>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</si>
  <si>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</si>
  <si>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</si>
  <si>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</si>
  <si>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</si>
  <si>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</si>
  <si>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</si>
  <si>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</si>
  <si>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</si>
  <si>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</si>
  <si>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</si>
  <si>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</si>
  <si>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</si>
  <si>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</si>
  <si>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</si>
  <si>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</si>
  <si>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</si>
  <si>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</si>
  <si>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</si>
  <si>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</si>
  <si>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</si>
  <si>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</si>
  <si>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</si>
  <si>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</si>
  <si>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</si>
  <si>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</si>
  <si>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</si>
  <si>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</si>
  <si>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</si>
  <si>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</si>
  <si>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</si>
  <si>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</si>
  <si>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</si>
  <si>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</si>
  <si>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</si>
  <si>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</si>
  <si>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</si>
  <si>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</si>
  <si>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</si>
  <si>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</si>
  <si>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</si>
  <si>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</si>
  <si>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</si>
  <si>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</si>
  <si>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</si>
  <si>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</si>
  <si>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</si>
  <si>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</si>
  <si>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</si>
  <si>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</si>
  <si>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</si>
  <si>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</si>
  <si>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</si>
  <si>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</si>
  <si>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</si>
  <si>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</si>
  <si>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</si>
  <si>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</si>
  <si>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</si>
  <si>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</si>
  <si>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</si>
  <si>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</si>
  <si>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</si>
  <si>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</si>
  <si>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</si>
  <si>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</si>
  <si>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</si>
  <si>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</si>
  <si>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</si>
  <si>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</si>
  <si>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</si>
  <si>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</si>
  <si>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</si>
  <si>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</si>
  <si>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</si>
  <si>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</si>
  <si>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</si>
  <si>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</si>
  <si>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</si>
  <si>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</si>
  <si>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</si>
  <si>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</si>
  <si>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</si>
  <si>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</si>
  <si>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</si>
  <si>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</si>
  <si>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</si>
  <si>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</si>
  <si>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</si>
  <si>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</si>
  <si>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</si>
  <si>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</si>
  <si>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</si>
  <si>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</si>
  <si>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</si>
  <si>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</si>
  <si>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</si>
  <si>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</si>
  <si>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</si>
  <si>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</si>
  <si>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</si>
  <si>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</si>
  <si>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</si>
  <si>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</si>
  <si>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</si>
  <si>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</si>
  <si>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</si>
  <si>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</si>
  <si>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</si>
  <si>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</si>
  <si>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</si>
  <si>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</si>
  <si>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</si>
  <si>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</si>
  <si>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</si>
  <si>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</si>
  <si>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</si>
  <si>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</si>
  <si>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</si>
  <si>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</si>
  <si>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</si>
  <si>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</si>
  <si>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</si>
  <si>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</si>
  <si>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</si>
  <si>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</si>
  <si>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</si>
  <si>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</si>
  <si>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</si>
  <si>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</si>
  <si>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</si>
  <si>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</si>
  <si>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</si>
  <si>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</si>
  <si>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</si>
  <si>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</si>
  <si>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</si>
  <si>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</si>
  <si>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</si>
  <si>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</si>
  <si>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</si>
  <si>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</si>
  <si>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</si>
  <si>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</si>
  <si>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</si>
  <si>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</si>
  <si>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</si>
  <si>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</si>
  <si>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</si>
  <si>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</si>
  <si>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</si>
  <si>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</si>
  <si>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</si>
  <si>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</si>
  <si>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</si>
  <si>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</si>
  <si>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</si>
  <si>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</si>
  <si>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</si>
  <si>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</si>
  <si>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</si>
  <si>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</si>
  <si>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</si>
  <si>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</si>
  <si>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</si>
  <si>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</si>
  <si>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</si>
  <si>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</si>
  <si>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</si>
  <si>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</si>
  <si>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</si>
  <si>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</si>
  <si>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</si>
  <si>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</si>
  <si>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</si>
  <si>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</si>
  <si>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</si>
  <si>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</si>
  <si>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</si>
  <si>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</si>
  <si>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</si>
  <si>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</si>
  <si>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</si>
  <si>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</si>
  <si>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</si>
  <si>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</si>
  <si>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</si>
  <si>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</si>
  <si>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</si>
  <si>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</si>
  <si>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</si>
  <si>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</si>
  <si>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</si>
  <si>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</si>
  <si>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</si>
  <si>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</si>
  <si>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</si>
  <si>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</si>
  <si>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</si>
  <si>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</si>
  <si>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</si>
  <si>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</si>
  <si>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</si>
  <si>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</si>
  <si>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</si>
  <si>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</si>
  <si>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</si>
  <si>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</si>
  <si>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</si>
  <si>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</si>
  <si>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</si>
  <si>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</si>
  <si>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</si>
  <si>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</si>
  <si>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</si>
  <si>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</si>
  <si>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</si>
  <si>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</si>
  <si>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</si>
  <si>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</si>
  <si>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</si>
  <si>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</si>
  <si>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</si>
  <si>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</si>
  <si>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</si>
  <si>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</si>
  <si>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</si>
  <si>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</si>
  <si>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</si>
  <si>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</si>
  <si>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</si>
  <si>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</si>
  <si>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</si>
  <si>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</si>
  <si>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</si>
  <si>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</si>
  <si>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</si>
  <si>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</si>
  <si>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</si>
  <si>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</si>
  <si>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</si>
  <si>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</si>
  <si>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</si>
  <si>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</si>
  <si>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</si>
  <si>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</si>
  <si>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</si>
  <si>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</si>
  <si>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</si>
  <si>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</si>
  <si>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</si>
  <si>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</si>
  <si>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</si>
  <si>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</si>
  <si>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</si>
  <si>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</si>
  <si>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</si>
  <si>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</si>
  <si>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</si>
  <si>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</si>
  <si>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</si>
  <si>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</si>
  <si>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</si>
  <si>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</si>
  <si>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</si>
  <si>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</si>
  <si>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</si>
  <si>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</si>
  <si>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</si>
  <si>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</si>
  <si>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</si>
  <si>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</si>
  <si>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</si>
  <si>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</si>
  <si>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</si>
  <si>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</si>
  <si>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</si>
  <si>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</si>
  <si>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</si>
  <si>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</si>
  <si>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</si>
  <si>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</si>
  <si>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</si>
  <si>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</si>
  <si>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</si>
  <si>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</si>
  <si>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</si>
  <si>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</si>
  <si>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</si>
  <si>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</si>
  <si>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</si>
  <si>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</si>
  <si>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</si>
  <si>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</si>
  <si>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</si>
  <si>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</si>
  <si>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</si>
  <si>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</si>
  <si>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</si>
  <si>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</si>
  <si>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</si>
  <si>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</si>
  <si>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</si>
  <si>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</si>
  <si>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</si>
  <si>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</si>
  <si>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</si>
  <si>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</si>
  <si>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</si>
  <si>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</si>
  <si>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</si>
  <si>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</si>
  <si>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</si>
  <si>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</si>
  <si>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</si>
  <si>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</si>
  <si>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</si>
  <si>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</si>
  <si>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</si>
  <si>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</si>
  <si>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</si>
  <si>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</si>
  <si>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</si>
  <si>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</si>
  <si>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</si>
  <si>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</si>
  <si>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</si>
  <si>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</si>
  <si>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</si>
  <si>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</si>
  <si>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</si>
  <si>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</si>
  <si>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</si>
  <si>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</si>
  <si>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</si>
  <si>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</si>
  <si>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</si>
  <si>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</si>
  <si>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</si>
  <si>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</si>
  <si>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</si>
  <si>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</si>
  <si>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</si>
  <si>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</si>
  <si>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</si>
  <si>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</si>
  <si>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</si>
  <si>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</si>
  <si>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</si>
  <si>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</si>
  <si>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</si>
  <si>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</si>
  <si>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</si>
  <si>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</si>
  <si>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</si>
  <si>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</si>
  <si>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</si>
  <si>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</si>
  <si>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</si>
  <si>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</si>
  <si>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</si>
  <si>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</si>
  <si>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</si>
  <si>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</si>
  <si>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</si>
  <si>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</si>
  <si>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</si>
  <si>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</si>
  <si>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</si>
  <si>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</si>
  <si>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</si>
  <si>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</si>
  <si>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</si>
  <si>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</si>
  <si>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</si>
  <si>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</si>
  <si>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</si>
  <si>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</si>
  <si>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</si>
  <si>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</si>
  <si>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</si>
  <si>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</si>
  <si>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</si>
  <si>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</si>
  <si>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</si>
  <si>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</si>
  <si>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</si>
  <si>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</si>
  <si>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</si>
  <si>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</si>
  <si>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</si>
  <si>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</si>
  <si>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</si>
  <si>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</si>
  <si>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</si>
  <si>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</si>
  <si>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</si>
  <si>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</si>
  <si>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</si>
  <si>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</si>
  <si>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</si>
  <si>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</si>
  <si>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</si>
  <si>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</si>
  <si>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</si>
  <si>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</si>
  <si>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</si>
  <si>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</si>
  <si>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</si>
  <si>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</si>
  <si>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</si>
  <si>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</si>
  <si>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</si>
  <si>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</si>
  <si>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</si>
  <si>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</si>
  <si>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</si>
  <si>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</si>
  <si>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</si>
  <si>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</si>
  <si>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</si>
  <si>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</si>
  <si>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</si>
  <si>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</si>
  <si>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</si>
  <si>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</si>
  <si>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</si>
  <si>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</si>
  <si>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</si>
  <si>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</si>
  <si>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</si>
  <si>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</si>
  <si>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</si>
  <si>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</si>
  <si>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</si>
  <si>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</si>
  <si>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</si>
  <si>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</si>
  <si>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</si>
  <si>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</si>
  <si>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</si>
  <si>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</si>
  <si>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</si>
  <si>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</si>
  <si>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</si>
  <si>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</si>
  <si>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</si>
  <si>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</si>
  <si>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</si>
  <si>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</si>
  <si>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</si>
  <si>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</si>
  <si>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</si>
  <si>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</si>
  <si>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</si>
  <si>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</si>
  <si>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</si>
  <si>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</si>
  <si>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</si>
  <si>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</si>
  <si>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</si>
  <si>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</si>
  <si>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</si>
  <si>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</si>
  <si>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</si>
  <si>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</si>
  <si>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</si>
  <si>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</si>
  <si>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</si>
  <si>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</si>
  <si>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</si>
  <si>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</si>
  <si>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</si>
  <si>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</si>
  <si>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</si>
  <si>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</si>
  <si>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</si>
  <si>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</si>
  <si>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</si>
  <si>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</si>
  <si>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</si>
  <si>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</si>
  <si>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</si>
  <si>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</si>
  <si>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</si>
  <si>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</si>
  <si>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</si>
  <si>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</si>
  <si>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</si>
  <si>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</si>
  <si>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</si>
  <si>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</si>
  <si>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</si>
  <si>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</si>
  <si>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</si>
  <si>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</si>
  <si>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</si>
  <si>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</si>
  <si>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</si>
  <si>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</si>
  <si>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</si>
  <si>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</si>
  <si>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</si>
  <si>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</si>
  <si>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</si>
  <si>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</si>
  <si>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</si>
  <si>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</si>
  <si>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</si>
  <si>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</si>
  <si>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</si>
  <si>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</si>
  <si>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</si>
  <si>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</si>
  <si>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</si>
  <si>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</si>
  <si>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</si>
  <si>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</si>
  <si>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</si>
  <si>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</si>
  <si>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</si>
  <si>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</si>
  <si>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</si>
  <si>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</si>
  <si>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</si>
  <si>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</si>
  <si>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</si>
  <si>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</si>
  <si>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</si>
  <si>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</si>
  <si>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</si>
  <si>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</si>
  <si>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</si>
  <si>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</si>
  <si>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</si>
  <si>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</si>
  <si>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</si>
  <si>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</si>
  <si>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</si>
  <si>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</si>
  <si>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</si>
  <si>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</si>
  <si>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</si>
  <si>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</si>
  <si>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</si>
  <si>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</si>
  <si>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</si>
  <si>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</si>
  <si>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</si>
  <si>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</si>
  <si>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</si>
  <si>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</si>
  <si>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</si>
  <si>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</si>
  <si>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</si>
  <si>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</si>
  <si>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</si>
  <si>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</si>
  <si>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</si>
  <si>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</si>
  <si>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</si>
  <si>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</si>
  <si>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</si>
  <si>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</si>
  <si>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</si>
  <si>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</si>
  <si>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</si>
  <si>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</si>
  <si>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</si>
  <si>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</si>
  <si>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</si>
  <si>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</si>
  <si>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</si>
  <si>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</si>
  <si>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</si>
  <si>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</si>
  <si>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</si>
  <si>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</si>
  <si>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</si>
  <si>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</si>
  <si>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</si>
  <si>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</si>
  <si>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</si>
  <si>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</si>
  <si>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</si>
  <si>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</si>
  <si>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</si>
  <si>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</si>
  <si>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</si>
  <si>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</si>
  <si>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</si>
  <si>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</si>
  <si>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</si>
  <si>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</si>
  <si>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</si>
  <si>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</si>
  <si>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</si>
  <si>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</si>
  <si>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</si>
  <si>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</si>
  <si>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</si>
  <si>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</si>
  <si>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</si>
  <si>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</si>
  <si>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</si>
  <si>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</si>
  <si>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</si>
  <si>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</si>
  <si>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</si>
  <si>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</si>
  <si>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</si>
  <si>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</si>
  <si>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</si>
  <si>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</si>
  <si>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</si>
  <si>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</si>
  <si>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</si>
  <si>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</si>
  <si>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</si>
  <si>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</si>
  <si>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</si>
  <si>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</si>
  <si>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</si>
  <si>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</si>
  <si>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</si>
  <si>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</si>
  <si>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</si>
  <si>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</si>
  <si>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</si>
  <si>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</si>
  <si>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</si>
  <si>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</si>
  <si>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</si>
  <si>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</si>
  <si>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</si>
  <si>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</si>
  <si>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</si>
  <si>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</si>
  <si>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</si>
  <si>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</si>
  <si>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</si>
  <si>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</si>
  <si>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</si>
  <si>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</si>
  <si>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</si>
  <si>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</si>
  <si>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</si>
  <si>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</si>
  <si>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</si>
  <si>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</si>
  <si>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</si>
  <si>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</si>
  <si>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</si>
  <si>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</si>
  <si>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</si>
  <si>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</si>
  <si>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</si>
  <si>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</si>
  <si>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</si>
  <si>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</si>
  <si>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</si>
  <si>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</si>
  <si>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</si>
  <si>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</si>
  <si>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</si>
  <si>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</si>
  <si>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</si>
  <si>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</si>
  <si>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</si>
  <si>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</si>
  <si>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</si>
  <si>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</si>
  <si>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</si>
  <si>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</si>
  <si>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</si>
  <si>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</si>
  <si>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</si>
  <si>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</si>
  <si>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</si>
  <si>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</si>
  <si>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</si>
  <si>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</si>
  <si>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</si>
  <si>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</si>
  <si>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</si>
  <si>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</si>
  <si>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</si>
  <si>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</si>
  <si>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</si>
  <si>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</si>
  <si>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</si>
  <si>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</si>
  <si>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</si>
  <si>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</si>
  <si>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</si>
  <si>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</si>
  <si>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</si>
  <si>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</si>
  <si>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</si>
  <si>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</si>
  <si>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</si>
  <si>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</si>
  <si>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</si>
  <si>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</si>
  <si>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</si>
  <si>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</si>
  <si>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</si>
  <si>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</si>
  <si>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</si>
  <si>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</si>
  <si>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</si>
  <si>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</si>
  <si>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</si>
  <si>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</si>
  <si>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</si>
  <si>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</si>
  <si>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</si>
  <si>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</si>
  <si>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</si>
  <si>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</si>
  <si>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</si>
  <si>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</si>
  <si>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</si>
  <si>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</si>
  <si>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</si>
  <si>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</si>
  <si>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</si>
  <si>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</si>
  <si>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</si>
  <si>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</si>
  <si>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</si>
  <si>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</si>
  <si>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</si>
  <si>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</si>
  <si>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</si>
  <si>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</si>
  <si>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</si>
  <si>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</si>
  <si>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</si>
  <si>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</si>
  <si>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</si>
  <si>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</si>
  <si>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</si>
  <si>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</si>
  <si>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</si>
  <si>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</si>
  <si>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</si>
  <si>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</si>
  <si>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</si>
  <si>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</si>
  <si>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</si>
  <si>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</si>
  <si>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</si>
  <si>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</si>
  <si>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</si>
  <si>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</si>
  <si>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</si>
  <si>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</si>
  <si>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</si>
  <si>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</si>
  <si>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</si>
  <si>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</si>
  <si>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</si>
  <si>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</si>
  <si>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</si>
  <si>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</si>
  <si>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</si>
  <si>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</si>
  <si>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</si>
  <si>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</si>
  <si>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</si>
  <si>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</si>
  <si>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</si>
  <si>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</si>
  <si>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</si>
  <si>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</si>
  <si>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</si>
  <si>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</si>
  <si>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</si>
  <si>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</si>
  <si>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</si>
  <si>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</si>
  <si>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</si>
  <si>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</si>
  <si>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</si>
  <si>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</si>
  <si>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</si>
  <si>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</si>
  <si>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</si>
  <si>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</si>
  <si>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</si>
  <si>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</si>
  <si>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</si>
  <si>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</si>
  <si>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</si>
  <si>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</si>
  <si>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</si>
  <si>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</si>
  <si>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</si>
  <si>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</si>
  <si>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</si>
  <si>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</si>
  <si>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</si>
  <si>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</si>
  <si>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</si>
  <si>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</si>
  <si>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</si>
  <si>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</si>
  <si>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</si>
  <si>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</si>
  <si>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</si>
  <si>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</si>
  <si>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</si>
  <si>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</si>
  <si>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</si>
  <si>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</si>
  <si>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</si>
  <si>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</si>
  <si>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</si>
  <si>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</si>
  <si>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</si>
  <si>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</si>
  <si>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</si>
  <si>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</si>
  <si>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</si>
  <si>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</si>
  <si>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</si>
  <si>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</si>
  <si>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</si>
  <si>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</si>
  <si>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</si>
  <si>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</si>
  <si>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</si>
  <si>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</si>
  <si>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</si>
  <si>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</si>
  <si>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</si>
  <si>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</si>
  <si>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</si>
  <si>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</si>
  <si>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</si>
  <si>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</si>
  <si>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</si>
  <si>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</si>
  <si>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</si>
  <si>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</si>
  <si>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</si>
  <si>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</si>
  <si>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</si>
  <si>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</si>
  <si>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</si>
  <si>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</si>
  <si>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</si>
  <si>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</si>
  <si>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</si>
  <si>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</si>
  <si>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</si>
  <si>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</si>
  <si>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</si>
  <si>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</si>
  <si>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</si>
  <si>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</si>
  <si>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</si>
  <si>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</si>
  <si>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</si>
  <si>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</si>
  <si>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</si>
  <si>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</si>
  <si>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</si>
  <si>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</si>
  <si>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</si>
  <si>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</si>
  <si>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</si>
  <si>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</si>
  <si>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</si>
  <si>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</si>
  <si>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</si>
  <si>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</si>
  <si>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</si>
  <si>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</si>
  <si>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</si>
  <si>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</si>
  <si>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</si>
  <si>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</si>
  <si>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</si>
  <si>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</si>
  <si>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</si>
  <si>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</si>
  <si>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</si>
  <si>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</si>
  <si>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</si>
  <si>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</si>
  <si>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</si>
  <si>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</si>
  <si>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</si>
  <si>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</si>
  <si>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</si>
  <si>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</si>
  <si>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</si>
  <si>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</si>
  <si>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</si>
  <si>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</si>
  <si>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</si>
  <si>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</si>
  <si>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</si>
  <si>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</si>
  <si>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</si>
  <si>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</si>
  <si>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</si>
  <si>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</si>
  <si>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</si>
  <si>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</si>
  <si>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</si>
  <si>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</si>
  <si>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</si>
  <si>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</si>
  <si>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</si>
  <si>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</si>
  <si>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</si>
  <si>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</si>
  <si>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</si>
  <si>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</si>
  <si>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</si>
  <si>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</si>
  <si>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</si>
  <si>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</si>
  <si>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</si>
  <si>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</si>
  <si>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</si>
  <si>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</si>
  <si>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</si>
  <si>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</si>
  <si>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</si>
  <si>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</si>
  <si>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</si>
  <si>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</si>
  <si>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</si>
  <si>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</si>
  <si>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</si>
  <si>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</si>
  <si>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</si>
  <si>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</si>
  <si>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</si>
  <si>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</si>
  <si>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</si>
  <si>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</si>
  <si>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</si>
  <si>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</si>
  <si>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</si>
  <si>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</si>
  <si>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</si>
  <si>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</si>
  <si>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</si>
  <si>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</si>
  <si>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</si>
  <si>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</si>
  <si>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</si>
  <si>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</si>
  <si>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</si>
  <si>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</si>
  <si>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</si>
  <si>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</si>
  <si>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</si>
  <si>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</si>
  <si>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</si>
  <si>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</si>
  <si>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</si>
  <si>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</si>
  <si>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</si>
  <si>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</si>
  <si>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</si>
  <si>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</si>
  <si>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</si>
  <si>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</si>
  <si>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</si>
  <si>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</si>
  <si>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</si>
  <si>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</si>
  <si>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</si>
  <si>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</si>
  <si>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</si>
  <si>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</si>
  <si>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</si>
  <si>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</si>
  <si>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</si>
  <si>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</si>
  <si>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</si>
  <si>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</si>
  <si>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</si>
  <si>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</si>
  <si>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</si>
  <si>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</si>
  <si>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</si>
  <si>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</si>
  <si>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</si>
  <si>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</si>
  <si>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</si>
  <si>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</si>
  <si>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</si>
  <si>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</si>
  <si>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</si>
  <si>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</si>
  <si>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</si>
  <si>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</si>
  <si>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</si>
  <si>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</si>
  <si>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</si>
  <si>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</si>
  <si>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</si>
  <si>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</si>
  <si>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</si>
  <si>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</si>
  <si>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</si>
  <si>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</si>
  <si>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</si>
  <si>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</si>
  <si>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</si>
  <si>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</si>
  <si>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</si>
  <si>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</si>
  <si>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</si>
  <si>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</si>
  <si>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</si>
  <si>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</si>
  <si>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</si>
  <si>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</si>
  <si>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</si>
  <si>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</si>
  <si>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</si>
  <si>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</si>
  <si>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</si>
  <si>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</si>
  <si>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</si>
  <si>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</si>
  <si>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</si>
  <si>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</si>
  <si>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</si>
  <si>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</si>
  <si>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</si>
  <si>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</si>
  <si>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</si>
  <si>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</si>
  <si>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</si>
  <si>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</si>
  <si>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</si>
  <si>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</si>
  <si>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</si>
  <si>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</si>
  <si>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</si>
  <si>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</si>
  <si>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</si>
  <si>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</si>
  <si>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</si>
  <si>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</si>
  <si>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</si>
  <si>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</si>
  <si>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</si>
  <si>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</si>
  <si>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</si>
  <si>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</si>
  <si>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</si>
  <si>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</si>
  <si>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</si>
  <si>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</si>
  <si>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</si>
  <si>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</si>
  <si>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</si>
  <si>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</si>
  <si>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</si>
  <si>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</si>
  <si>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</si>
  <si>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</si>
  <si>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</si>
  <si>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</si>
  <si>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</si>
  <si>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</si>
  <si>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</si>
  <si>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</si>
  <si>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</si>
  <si>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</si>
  <si>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</si>
  <si>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</si>
  <si>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</si>
  <si>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</si>
  <si>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</si>
  <si>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</si>
  <si>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</si>
  <si>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</si>
  <si>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</si>
  <si>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</si>
  <si>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</si>
  <si>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</si>
  <si>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</si>
  <si>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</si>
  <si>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</si>
  <si>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</si>
  <si>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</si>
  <si>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</si>
  <si>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</si>
  <si>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</si>
  <si>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</si>
  <si>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</si>
  <si>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</si>
  <si>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</si>
  <si>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</si>
  <si>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</si>
  <si>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</si>
  <si>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</si>
  <si>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</si>
  <si>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</si>
  <si>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</si>
  <si>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</si>
  <si>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</si>
  <si>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</si>
  <si>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</si>
  <si>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</si>
  <si>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</si>
  <si>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</si>
  <si>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</si>
  <si>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</si>
  <si>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</si>
  <si>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</si>
  <si>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</si>
  <si>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</si>
  <si>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</si>
  <si>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</si>
  <si>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</si>
  <si>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</si>
  <si>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</si>
  <si>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</si>
  <si>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</si>
  <si>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</si>
  <si>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</si>
  <si>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</si>
  <si>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</si>
  <si>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</si>
  <si>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</si>
  <si>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</si>
  <si>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</si>
  <si>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</si>
  <si>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</si>
  <si>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</si>
  <si>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</si>
  <si>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</si>
  <si>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</si>
  <si>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</si>
  <si>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</si>
  <si>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</si>
  <si>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</si>
  <si>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</si>
  <si>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</si>
  <si>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</si>
  <si>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</si>
  <si>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</si>
  <si>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</si>
  <si>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</si>
  <si>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</si>
  <si>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</si>
  <si>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</si>
  <si>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</si>
  <si>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</si>
  <si>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</si>
  <si>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</si>
  <si>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</si>
  <si>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</si>
  <si>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</si>
  <si>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</si>
  <si>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</si>
  <si>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</si>
  <si>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</si>
  <si>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</si>
  <si>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</si>
  <si>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</si>
  <si>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</si>
  <si>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</si>
  <si>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</si>
  <si>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</si>
  <si>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</si>
  <si>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</si>
  <si>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</si>
  <si>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</si>
  <si>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</si>
  <si>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</si>
  <si>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</si>
  <si>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</si>
  <si>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</si>
  <si>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</si>
  <si>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</si>
  <si>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</si>
  <si>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</si>
  <si>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</si>
  <si>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</si>
  <si>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</si>
  <si>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</si>
  <si>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</si>
  <si>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</si>
  <si>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</si>
  <si>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</si>
  <si>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</si>
  <si>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</si>
  <si>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</si>
  <si>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</si>
  <si>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</si>
  <si>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</si>
  <si>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</si>
  <si>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</si>
  <si>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</si>
  <si>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</si>
  <si>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</si>
  <si>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</si>
  <si>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</si>
  <si>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</si>
  <si>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</si>
  <si>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</si>
  <si>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</si>
  <si>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</si>
  <si>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</si>
  <si>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</si>
  <si>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</si>
  <si>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</si>
  <si>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</si>
  <si>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</si>
  <si>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</si>
  <si>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</si>
  <si>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</si>
  <si>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</si>
  <si>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</si>
  <si>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</si>
  <si>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</si>
  <si>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</si>
  <si>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</si>
  <si>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</si>
  <si>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</si>
  <si>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</si>
  <si>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</si>
  <si>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</si>
  <si>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</si>
  <si>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</si>
  <si>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</si>
  <si>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</si>
  <si>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</si>
  <si>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</si>
  <si>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</si>
  <si>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</si>
  <si>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</si>
  <si>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</si>
  <si>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</si>
  <si>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</si>
  <si>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</si>
  <si>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</si>
  <si>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</si>
  <si>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</si>
  <si>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</si>
  <si>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</si>
  <si>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</si>
  <si>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</si>
  <si>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</si>
  <si>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</si>
  <si>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</si>
  <si>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</si>
  <si>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</si>
  <si>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</si>
  <si>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</si>
  <si>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</si>
  <si>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</si>
  <si>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</si>
  <si>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</si>
  <si>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</si>
  <si>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</si>
  <si>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</si>
  <si>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</si>
  <si>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</si>
  <si>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</si>
  <si>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</si>
  <si>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</si>
  <si>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</si>
  <si>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</si>
  <si>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</si>
  <si>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</si>
  <si>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</si>
  <si>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</si>
  <si>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</si>
  <si>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</si>
  <si>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</si>
  <si>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</si>
  <si>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</si>
  <si>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</si>
  <si>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</si>
  <si>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</si>
  <si>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</si>
  <si>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</si>
  <si>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</si>
  <si>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</si>
  <si>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</si>
  <si>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</si>
  <si>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</si>
  <si>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</si>
  <si>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</si>
  <si>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</si>
  <si>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</si>
  <si>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</si>
  <si>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</si>
  <si>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</si>
  <si>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</si>
  <si>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</si>
  <si>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</si>
  <si>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</si>
  <si>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</si>
  <si>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</si>
  <si>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</si>
  <si>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</si>
  <si>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</si>
  <si>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</si>
  <si>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</si>
  <si>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</si>
  <si>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</si>
  <si>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</si>
  <si>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</si>
  <si>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</si>
  <si>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</si>
  <si>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</si>
  <si>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</si>
  <si>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</si>
  <si>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</si>
  <si>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</si>
  <si>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</si>
  <si>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</si>
  <si>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</si>
  <si>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</si>
  <si>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</si>
  <si>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</si>
  <si>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</si>
  <si>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</si>
  <si>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</si>
  <si>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</si>
  <si>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</si>
  <si>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</si>
  <si>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</si>
  <si>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</si>
  <si>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</si>
  <si>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</si>
  <si>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</si>
  <si>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</si>
  <si>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</si>
  <si>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</si>
  <si>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</si>
  <si>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</si>
  <si>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</si>
  <si>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</si>
  <si>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</si>
  <si>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</si>
  <si>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</si>
  <si>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</si>
  <si>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</si>
  <si>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</si>
  <si>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</si>
  <si>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</si>
  <si>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</si>
  <si>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</si>
  <si>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</si>
  <si>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</si>
  <si>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</si>
  <si>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</si>
  <si>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</si>
  <si>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</si>
  <si>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</si>
  <si>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</si>
  <si>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</si>
  <si>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</si>
  <si>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</si>
  <si>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</si>
  <si>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</si>
  <si>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</si>
  <si>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</si>
  <si>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</si>
  <si>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</si>
  <si>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</si>
  <si>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</si>
  <si>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</si>
  <si>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</si>
  <si>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</si>
  <si>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</si>
  <si>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</si>
  <si>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</si>
  <si>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</si>
  <si>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</si>
  <si>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</si>
  <si>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</si>
  <si>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</si>
  <si>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</si>
  <si>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</si>
  <si>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</si>
  <si>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</si>
  <si>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</si>
  <si>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</si>
  <si>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</si>
  <si>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</si>
  <si>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</si>
  <si>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</si>
  <si>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</si>
  <si>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</si>
  <si>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</si>
  <si>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</si>
  <si>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</si>
  <si>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</si>
  <si>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</si>
  <si>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</si>
  <si>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</si>
  <si>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</si>
  <si>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</si>
  <si>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</si>
  <si>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</si>
  <si>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</si>
  <si>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</si>
  <si>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</si>
  <si>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</si>
  <si>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</si>
  <si>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</si>
  <si>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</si>
  <si>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</si>
  <si>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</si>
  <si>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</si>
  <si>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</si>
  <si>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</si>
  <si>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</si>
  <si>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</si>
  <si>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</si>
  <si>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</si>
  <si>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</si>
  <si>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</si>
  <si>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</si>
  <si>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</si>
  <si>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</si>
  <si>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</si>
  <si>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</si>
  <si>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</si>
  <si>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</si>
  <si>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</si>
  <si>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</si>
  <si>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</si>
  <si>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</si>
  <si>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</si>
  <si>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</si>
  <si>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</si>
  <si>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</si>
  <si>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</si>
  <si>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</si>
  <si>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</si>
  <si>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</si>
  <si>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</si>
  <si>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</si>
  <si>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</si>
  <si>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</si>
  <si>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</si>
  <si>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</si>
  <si>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</si>
  <si>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</si>
  <si>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</si>
  <si>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</si>
  <si>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</si>
  <si>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</si>
  <si>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</si>
  <si>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</si>
  <si>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</si>
  <si>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</si>
  <si>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</si>
  <si>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</si>
  <si>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</si>
  <si>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</si>
  <si>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</si>
  <si>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</si>
  <si>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</si>
  <si>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</si>
  <si>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</si>
  <si>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</si>
  <si>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</si>
  <si>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</si>
  <si>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</si>
  <si>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</si>
  <si>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</si>
  <si>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</si>
  <si>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</si>
  <si>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</si>
  <si>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</si>
  <si>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</si>
  <si>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</si>
  <si>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</si>
  <si>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</si>
  <si>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</si>
  <si>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</si>
  <si>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</si>
  <si>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</si>
  <si>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</si>
  <si>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</si>
  <si>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</si>
  <si>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</si>
  <si>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</si>
  <si>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</si>
  <si>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</si>
  <si>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</si>
  <si>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</si>
  <si>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</si>
  <si>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</si>
  <si>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</si>
  <si>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</si>
  <si>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</si>
  <si>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</si>
  <si>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</si>
  <si>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</si>
  <si>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</si>
  <si>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</si>
  <si>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</si>
  <si>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</si>
  <si>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</si>
  <si>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</si>
  <si>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</si>
  <si>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</si>
  <si>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</si>
  <si>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</si>
  <si>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</si>
  <si>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</si>
  <si>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</si>
  <si>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</si>
  <si>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</si>
  <si>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</si>
  <si>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</si>
  <si>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</si>
  <si>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</si>
  <si>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</si>
  <si>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</si>
  <si>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</si>
  <si>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</si>
  <si>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</si>
  <si>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</si>
  <si>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</si>
  <si>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</si>
  <si>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</si>
  <si>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</si>
  <si>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</si>
  <si>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</si>
  <si>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</si>
  <si>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</si>
  <si>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</si>
  <si>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</si>
  <si>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</si>
  <si>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</si>
  <si>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</si>
  <si>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</si>
  <si>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</si>
  <si>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</si>
  <si>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</si>
  <si>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</si>
  <si>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</si>
  <si>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</si>
  <si>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</si>
  <si>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</si>
  <si>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</si>
  <si>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</si>
  <si>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</si>
  <si>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</si>
  <si>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</si>
  <si>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</si>
  <si>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</si>
  <si>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</si>
  <si>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</si>
  <si>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</si>
  <si>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</si>
  <si>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</si>
  <si>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</si>
  <si>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</si>
  <si>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</si>
  <si>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</si>
  <si>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</si>
  <si>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</si>
  <si>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</si>
  <si>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</si>
  <si>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</si>
  <si>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</si>
  <si>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</si>
  <si>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</si>
  <si>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</si>
  <si>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</si>
  <si>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</si>
  <si>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</si>
  <si>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</si>
  <si>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</si>
  <si>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</si>
  <si>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</si>
  <si>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</si>
  <si>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</si>
  <si>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</si>
  <si>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</si>
  <si>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</si>
  <si>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</si>
  <si>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</si>
  <si>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</si>
  <si>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</si>
  <si>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</si>
  <si>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</si>
  <si>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</si>
  <si>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</si>
  <si>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</si>
  <si>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</si>
  <si>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</si>
  <si>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</si>
  <si>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</si>
  <si>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</si>
  <si>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</si>
  <si>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</si>
  <si>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</si>
  <si>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</si>
  <si>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</si>
  <si>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</si>
  <si>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</si>
  <si>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</si>
  <si>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</si>
  <si>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</si>
  <si>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</si>
  <si>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</si>
  <si>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</si>
  <si>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</si>
  <si>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</si>
  <si>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</si>
  <si>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</si>
  <si>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</si>
  <si>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</si>
  <si>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</si>
  <si>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</si>
  <si>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</si>
  <si>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</si>
  <si>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</si>
  <si>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</si>
  <si>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</si>
  <si>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</si>
  <si>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</si>
  <si>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</si>
  <si>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</si>
  <si>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</si>
  <si>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</si>
  <si>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</si>
  <si>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</si>
  <si>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</si>
  <si>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</si>
  <si>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</si>
  <si>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</si>
  <si>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</si>
  <si>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</si>
  <si>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</si>
  <si>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</si>
  <si>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</si>
  <si>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</si>
  <si>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</si>
  <si>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</si>
  <si>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</si>
  <si>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</si>
  <si>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</si>
  <si>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</si>
  <si>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</si>
  <si>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</si>
  <si>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</si>
  <si>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</si>
  <si>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</si>
  <si>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</si>
  <si>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</si>
  <si>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</si>
  <si>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</si>
  <si>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</si>
  <si>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</si>
  <si>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</si>
  <si>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</si>
  <si>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</si>
  <si>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</si>
  <si>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</si>
  <si>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</si>
  <si>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</si>
  <si>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</si>
  <si>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</si>
  <si>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</si>
  <si>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</si>
  <si>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</si>
  <si>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</si>
  <si>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</si>
  <si>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</si>
  <si>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</si>
  <si>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</si>
  <si>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</si>
  <si>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</si>
  <si>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</si>
  <si>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</si>
  <si>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</si>
  <si>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</si>
  <si>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</si>
  <si>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</si>
  <si>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</si>
  <si>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</si>
  <si>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</si>
  <si>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</si>
  <si>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</si>
  <si>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</si>
  <si>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</si>
  <si>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</si>
  <si>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</si>
  <si>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</si>
  <si>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</si>
  <si>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</si>
  <si>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</si>
  <si>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</si>
  <si>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</si>
  <si>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</si>
  <si>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</si>
  <si>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</si>
  <si>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</si>
  <si>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</si>
  <si>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</si>
  <si>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</si>
  <si>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</si>
  <si>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</si>
  <si>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</si>
  <si>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</si>
  <si>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</si>
  <si>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</si>
  <si>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</si>
  <si>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</si>
  <si>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</si>
  <si>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</si>
  <si>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</si>
  <si>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</si>
  <si>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</si>
  <si>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</si>
  <si>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</si>
  <si>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</si>
  <si>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</si>
  <si>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</si>
  <si>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</si>
  <si>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</si>
  <si>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</si>
  <si>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</si>
  <si>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</si>
  <si>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</si>
  <si>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</si>
  <si>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</si>
  <si>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</si>
  <si>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</si>
  <si>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</si>
  <si>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</si>
  <si>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</si>
  <si>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</si>
  <si>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</si>
  <si>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</si>
  <si>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</si>
  <si>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</si>
  <si>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</si>
  <si>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</si>
  <si>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</si>
  <si>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</si>
  <si>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</si>
  <si>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</si>
  <si>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</si>
  <si>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</si>
  <si>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</si>
  <si>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</si>
  <si>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</si>
  <si>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</si>
  <si>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</si>
  <si>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</si>
  <si>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</si>
  <si>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</si>
  <si>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</si>
  <si>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</si>
  <si>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</si>
  <si>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</si>
  <si>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</si>
  <si>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</si>
  <si>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</si>
  <si>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</si>
  <si>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</si>
  <si>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</si>
  <si>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</si>
  <si>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</si>
  <si>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</si>
  <si>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</si>
  <si>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</si>
  <si>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</si>
  <si>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</si>
  <si>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</si>
  <si>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</si>
  <si>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</si>
  <si>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</si>
  <si>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</si>
  <si>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</si>
  <si>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</si>
  <si>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</si>
  <si>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</si>
  <si>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</si>
  <si>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</si>
  <si>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</si>
  <si>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</si>
  <si>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</si>
  <si>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</si>
  <si>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</si>
  <si>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</si>
  <si>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</si>
  <si>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</si>
  <si>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</si>
  <si>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</si>
  <si>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</si>
  <si>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</si>
  <si>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</si>
  <si>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</si>
  <si>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</si>
  <si>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</si>
  <si>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</si>
  <si>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</si>
  <si>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</si>
  <si>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</si>
  <si>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</si>
  <si>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</si>
  <si>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</si>
  <si>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</si>
  <si>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</si>
  <si>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</si>
  <si>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</si>
  <si>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</si>
  <si>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</si>
  <si>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</si>
  <si>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</si>
  <si>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</si>
  <si>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</si>
  <si>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</si>
  <si>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</si>
  <si>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</si>
  <si>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</si>
  <si>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</si>
  <si>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</si>
  <si>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</si>
  <si>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</si>
  <si>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</si>
  <si>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</si>
  <si>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</si>
  <si>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</si>
  <si>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</si>
  <si>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</si>
  <si>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</si>
  <si>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</si>
  <si>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</si>
  <si>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</si>
  <si>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</si>
  <si>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</si>
  <si>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</si>
  <si>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</si>
  <si>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</si>
  <si>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</si>
  <si>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</si>
  <si>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</si>
  <si>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</si>
  <si>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</si>
  <si>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</si>
  <si>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</si>
  <si>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</si>
  <si>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</si>
  <si>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</si>
  <si>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</si>
  <si>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</si>
  <si>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</si>
  <si>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</si>
  <si>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</si>
  <si>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</si>
  <si>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</si>
  <si>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</si>
  <si>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</si>
  <si>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</si>
  <si>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</si>
  <si>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</si>
  <si>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</si>
  <si>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</si>
  <si>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</si>
  <si>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</si>
  <si>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</si>
  <si>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</si>
  <si>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</si>
  <si>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</si>
  <si>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</si>
  <si>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</si>
  <si>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</si>
  <si>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</si>
  <si>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</si>
  <si>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</si>
  <si>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</si>
  <si>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</si>
  <si>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</si>
  <si>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</si>
  <si>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</si>
  <si>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</si>
  <si>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</si>
  <si>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</si>
  <si>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</si>
  <si>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</si>
  <si>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</si>
  <si>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</si>
  <si>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</si>
  <si>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</si>
  <si>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</si>
  <si>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</si>
  <si>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</si>
  <si>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</si>
  <si>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</si>
  <si>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</si>
  <si>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</si>
  <si>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</si>
  <si>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</si>
  <si>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</si>
  <si>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</si>
  <si>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</si>
  <si>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</si>
  <si>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</si>
  <si>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</si>
  <si>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</si>
  <si>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</si>
  <si>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</si>
  <si>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</si>
  <si>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</si>
  <si>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</si>
  <si>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</si>
  <si>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</si>
  <si>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</si>
  <si>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</si>
  <si>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</si>
  <si>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</si>
  <si>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</si>
  <si>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</si>
  <si>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</si>
  <si>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</si>
  <si>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</si>
  <si>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</si>
  <si>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</si>
  <si>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</si>
  <si>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</si>
  <si>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</si>
  <si>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</si>
  <si>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</si>
  <si>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</si>
  <si>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</si>
  <si>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</si>
  <si>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</si>
  <si>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</si>
  <si>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</si>
  <si>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</si>
  <si>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</si>
  <si>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</si>
  <si>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</si>
  <si>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</si>
  <si>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</si>
  <si>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</si>
  <si>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</si>
  <si>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</si>
  <si>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</si>
  <si>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</si>
  <si>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</si>
  <si>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</si>
  <si>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</si>
  <si>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</si>
  <si>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</si>
  <si>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</si>
  <si>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</si>
  <si>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</si>
  <si>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</si>
  <si>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</si>
  <si>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</si>
  <si>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</si>
  <si>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</si>
  <si>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</si>
  <si>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</si>
  <si>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</si>
  <si>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</si>
  <si>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</si>
  <si>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</si>
  <si>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</si>
  <si>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</si>
  <si>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</si>
  <si>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</si>
  <si>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</si>
  <si>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</si>
  <si>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</si>
  <si>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</si>
  <si>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</si>
  <si>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</si>
  <si>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</si>
  <si>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</si>
  <si>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</si>
  <si>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</si>
  <si>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</si>
  <si>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</si>
  <si>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</si>
  <si>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</si>
  <si>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</si>
  <si>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</si>
  <si>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</si>
  <si>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</si>
  <si>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</si>
  <si>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</si>
  <si>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</si>
  <si>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</si>
  <si>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</si>
  <si>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</si>
  <si>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</si>
  <si>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</si>
  <si>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</si>
  <si>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</si>
  <si>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</si>
  <si>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</si>
  <si>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</si>
  <si>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</si>
  <si>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</si>
  <si>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</si>
  <si>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</si>
  <si>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</si>
  <si>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</si>
  <si>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</si>
  <si>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</si>
  <si>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</si>
  <si>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</si>
  <si>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</si>
  <si>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</si>
  <si>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</si>
  <si>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</si>
  <si>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</si>
  <si>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</si>
  <si>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</si>
  <si>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</si>
  <si>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</si>
  <si>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</si>
  <si>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</si>
  <si>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</si>
  <si>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</si>
  <si>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</si>
  <si>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</si>
  <si>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</si>
  <si>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</si>
  <si>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</si>
  <si>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</si>
  <si>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</si>
  <si>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</si>
  <si>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</si>
  <si>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</si>
  <si>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</si>
  <si>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</si>
  <si>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</si>
  <si>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</si>
  <si>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</si>
  <si>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</si>
  <si>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</si>
  <si>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</si>
  <si>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</si>
  <si>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</si>
  <si>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</si>
  <si>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</si>
  <si>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</si>
  <si>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</si>
  <si>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</si>
  <si>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</si>
  <si>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</si>
  <si>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</si>
  <si>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</si>
  <si>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</si>
  <si>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</si>
  <si>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</si>
  <si>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</si>
  <si>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</si>
  <si>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</si>
  <si>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</si>
  <si>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</si>
  <si>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</si>
  <si>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</si>
  <si>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</si>
  <si>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</si>
  <si>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</si>
  <si>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</si>
  <si>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</si>
  <si>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</si>
  <si>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</si>
  <si>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</si>
  <si>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</si>
  <si>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</si>
  <si>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</si>
  <si>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</si>
  <si>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</si>
  <si>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</si>
  <si>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</si>
  <si>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</si>
  <si>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</si>
  <si>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</si>
  <si>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</si>
  <si>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</si>
  <si>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</si>
  <si>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</si>
  <si>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</si>
  <si>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</si>
  <si>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</si>
  <si>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</si>
  <si>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</si>
  <si>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</si>
  <si>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</si>
  <si>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</si>
  <si>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</si>
  <si>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</si>
  <si>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</si>
  <si>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</si>
  <si>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</si>
  <si>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</si>
  <si>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</si>
  <si>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</si>
  <si>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</si>
  <si>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</si>
  <si>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</si>
  <si>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</si>
  <si>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</si>
  <si>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</si>
  <si>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</si>
  <si>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</si>
  <si>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</si>
  <si>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</si>
  <si>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</si>
  <si>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</si>
  <si>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</si>
  <si>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</si>
  <si>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</si>
  <si>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</si>
  <si>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</si>
  <si>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</si>
  <si>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</si>
  <si>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</si>
  <si>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</si>
  <si>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</si>
  <si>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</si>
  <si>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</si>
  <si>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</si>
  <si>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</si>
  <si>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</si>
  <si>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</si>
  <si>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</si>
  <si>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</si>
  <si>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</si>
  <si>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</si>
  <si>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</si>
  <si>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</si>
  <si>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</si>
  <si>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</si>
  <si>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</si>
  <si>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</si>
  <si>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</si>
  <si>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</si>
  <si>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</si>
  <si>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</si>
  <si>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</si>
  <si>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</si>
  <si>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</si>
  <si>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</si>
  <si>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</si>
  <si>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</si>
  <si>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</si>
  <si>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</si>
  <si>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</si>
  <si>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</si>
  <si>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</si>
  <si>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</si>
  <si>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</si>
  <si>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</si>
  <si>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</si>
  <si>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</si>
  <si>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</si>
  <si>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</si>
  <si>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</si>
  <si>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</si>
  <si>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</si>
  <si>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</si>
  <si>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</si>
  <si>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</si>
  <si>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</si>
  <si>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</si>
  <si>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</si>
  <si>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</si>
  <si>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</si>
  <si>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</si>
  <si>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</si>
  <si>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</si>
  <si>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</si>
  <si>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</si>
  <si>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</si>
  <si>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</si>
  <si>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</si>
  <si>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</si>
  <si>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</si>
  <si>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</si>
  <si>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</si>
  <si>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</si>
  <si>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</si>
  <si>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</si>
  <si>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</si>
  <si>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</si>
  <si>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</si>
  <si>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</si>
  <si>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</si>
  <si>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</si>
  <si>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</si>
  <si>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</si>
  <si>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</si>
  <si>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</si>
  <si>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</si>
  <si>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</si>
  <si>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</si>
  <si>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</si>
  <si>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</si>
  <si>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</si>
  <si>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</si>
  <si>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</si>
  <si>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</si>
  <si>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</si>
  <si>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</si>
  <si>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</si>
  <si>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</si>
  <si>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</si>
  <si>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</si>
  <si>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</si>
  <si>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</si>
  <si>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</si>
  <si>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</si>
  <si>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</si>
  <si>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</si>
  <si>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</si>
  <si>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</si>
  <si>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</si>
  <si>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</si>
  <si>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</si>
  <si>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</si>
  <si>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</si>
  <si>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</si>
  <si>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</si>
  <si>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</si>
  <si>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</si>
  <si>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</si>
  <si>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</si>
  <si>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</si>
  <si>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</si>
  <si>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</si>
  <si>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</si>
  <si>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</si>
  <si>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</si>
  <si>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</si>
  <si>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</si>
  <si>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</si>
  <si>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</si>
  <si>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</si>
  <si>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</si>
  <si>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</si>
  <si>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</si>
  <si>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</si>
  <si>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</si>
  <si>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</si>
  <si>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</si>
  <si>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</si>
  <si>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</si>
  <si>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</si>
  <si>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</si>
  <si>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</si>
  <si>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</si>
  <si>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</si>
  <si>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</si>
  <si>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</si>
  <si>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</si>
  <si>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</si>
  <si>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</si>
  <si>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</si>
  <si>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</si>
  <si>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</si>
  <si>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</si>
  <si>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</si>
  <si>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</si>
  <si>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</si>
  <si>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</si>
  <si>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</si>
  <si>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</si>
  <si>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</si>
  <si>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</si>
  <si>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</si>
  <si>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</si>
  <si>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</si>
  <si>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</si>
  <si>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</si>
  <si>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</si>
  <si>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</si>
  <si>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</si>
  <si>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</si>
  <si>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</si>
  <si>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</si>
  <si>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</si>
  <si>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</si>
  <si>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</si>
  <si>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</si>
  <si>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</si>
  <si>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</si>
  <si>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</si>
  <si>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</si>
  <si>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</si>
  <si>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</si>
  <si>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</si>
  <si>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</si>
  <si>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</si>
  <si>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</si>
  <si>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</si>
  <si>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</si>
  <si>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</si>
  <si>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</si>
  <si>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</si>
  <si>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</si>
  <si>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</si>
  <si>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</si>
  <si>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</si>
  <si>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</si>
  <si>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</si>
  <si>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</si>
  <si>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</si>
  <si>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</si>
  <si>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</si>
  <si>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</si>
  <si>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</si>
  <si>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</si>
  <si>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</si>
  <si>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</si>
  <si>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</si>
  <si>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</si>
  <si>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</si>
  <si>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</si>
  <si>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</si>
  <si>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</si>
  <si>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</si>
  <si>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</si>
  <si>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</si>
  <si>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</si>
  <si>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</si>
  <si>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</si>
  <si>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</si>
  <si>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</si>
  <si>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</si>
  <si>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</si>
  <si>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</si>
  <si>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</si>
  <si>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</si>
  <si>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</si>
  <si>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</si>
  <si>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</si>
  <si>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</si>
  <si>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</si>
  <si>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</si>
  <si>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</si>
  <si>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</si>
  <si>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</si>
  <si>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</si>
  <si>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</si>
  <si>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</si>
  <si>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</si>
  <si>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</si>
  <si>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</si>
  <si>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</si>
  <si>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</si>
  <si>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</si>
  <si>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</si>
  <si>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</si>
  <si>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</si>
  <si>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</si>
  <si>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</si>
  <si>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</si>
  <si>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</si>
  <si>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</si>
  <si>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</si>
  <si>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</si>
  <si>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</si>
  <si>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</si>
  <si>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</si>
  <si>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</si>
  <si>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</si>
  <si>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</si>
  <si>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</si>
  <si>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</si>
  <si>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</si>
  <si>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</si>
  <si>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</si>
  <si>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</si>
  <si>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</si>
  <si>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</si>
  <si>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</si>
  <si>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</si>
  <si>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</si>
  <si>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</si>
  <si>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</si>
  <si>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</si>
  <si>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</si>
  <si>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</si>
  <si>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</si>
  <si>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</si>
  <si>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</si>
  <si>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</si>
  <si>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</si>
  <si>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</si>
  <si>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</si>
  <si>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</si>
  <si>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</si>
  <si>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</si>
  <si>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</si>
  <si>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</si>
  <si>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</si>
  <si>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</si>
  <si>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</si>
  <si>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</si>
  <si>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</si>
  <si>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</si>
  <si>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</si>
  <si>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</si>
  <si>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</si>
  <si>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</si>
  <si>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</si>
  <si>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</si>
  <si>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</si>
  <si>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</si>
  <si>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</si>
  <si>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</si>
  <si>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</si>
  <si>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</si>
  <si>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</si>
  <si>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</si>
  <si>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</si>
  <si>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</si>
  <si>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</si>
  <si>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</si>
  <si>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</si>
  <si>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</si>
  <si>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</si>
  <si>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</si>
  <si>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</si>
  <si>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</si>
  <si>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</si>
  <si>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</si>
  <si>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</si>
  <si>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</si>
  <si>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</si>
  <si>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</si>
  <si>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</si>
  <si>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</si>
  <si>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</si>
  <si>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</si>
  <si>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</si>
  <si>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</si>
  <si>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</si>
  <si>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</si>
  <si>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</si>
  <si>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</si>
  <si>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</si>
  <si>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</si>
  <si>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</si>
  <si>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</si>
  <si>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</si>
  <si>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</si>
  <si>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</si>
  <si>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</si>
  <si>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</si>
  <si>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</si>
  <si>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</si>
  <si>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</si>
  <si>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</si>
  <si>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</si>
  <si>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</si>
  <si>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</si>
  <si>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</si>
  <si>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</si>
  <si>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</si>
  <si>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</si>
  <si>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</si>
  <si>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</si>
  <si>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</si>
  <si>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</si>
  <si>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</si>
  <si>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</si>
  <si>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</si>
  <si>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</si>
  <si>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</si>
  <si>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</si>
  <si>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</si>
  <si>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</si>
  <si>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</si>
  <si>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</si>
  <si>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</si>
  <si>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</si>
  <si>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</si>
  <si>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</si>
  <si>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</si>
  <si>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</si>
  <si>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</si>
  <si>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</si>
  <si>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</si>
  <si>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</si>
  <si>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</si>
  <si>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</si>
  <si>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</si>
  <si>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</si>
  <si>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</si>
  <si>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</si>
  <si>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</si>
  <si>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</si>
  <si>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</si>
  <si>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</si>
  <si>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</si>
  <si>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</si>
  <si>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</si>
  <si>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</si>
  <si>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</si>
  <si>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</si>
  <si>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</si>
  <si>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</si>
  <si>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</si>
  <si>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</si>
  <si>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</si>
  <si>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</si>
  <si>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</si>
  <si>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</si>
  <si>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</si>
  <si>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</si>
  <si>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</si>
  <si>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</si>
  <si>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</si>
  <si>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</si>
  <si>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</si>
  <si>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</si>
  <si>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</si>
  <si>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</si>
  <si>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</si>
  <si>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</si>
  <si>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</si>
  <si>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</si>
  <si>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</si>
  <si>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</si>
  <si>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</si>
  <si>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</si>
  <si>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</si>
  <si>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</si>
  <si>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</si>
  <si>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</si>
  <si>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</si>
  <si>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</si>
  <si>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</si>
  <si>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</si>
  <si>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</si>
  <si>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</si>
  <si>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</si>
  <si>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</si>
  <si>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</si>
  <si>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</si>
  <si>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</si>
  <si>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</si>
  <si>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</si>
  <si>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</si>
  <si>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</si>
  <si>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</si>
  <si>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</si>
  <si>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</si>
  <si>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</si>
  <si>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</si>
  <si>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</si>
  <si>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</si>
  <si>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</si>
  <si>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</si>
  <si>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</si>
  <si>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</si>
  <si>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</si>
  <si>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</si>
  <si>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</si>
  <si>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</si>
  <si>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</si>
  <si>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</si>
  <si>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</si>
  <si>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</si>
  <si>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</si>
  <si>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</si>
  <si>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</si>
  <si>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</si>
  <si>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</si>
  <si>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</si>
  <si>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</si>
  <si>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</si>
  <si>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</si>
  <si>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</si>
  <si>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</si>
  <si>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</si>
  <si>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</si>
  <si>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</si>
  <si>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</si>
  <si>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</si>
  <si>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</si>
  <si>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</si>
  <si>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</si>
  <si>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</si>
  <si>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</si>
  <si>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</si>
  <si>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</si>
  <si>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</si>
  <si>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</si>
  <si>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</si>
  <si>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</si>
  <si>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</si>
  <si>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</si>
  <si>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</si>
  <si>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</si>
  <si>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</si>
  <si>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</si>
  <si>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</si>
  <si>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</si>
  <si>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</si>
  <si>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</si>
  <si>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</si>
  <si>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</si>
  <si>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</si>
  <si>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</si>
  <si>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</si>
  <si>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</si>
  <si>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</si>
  <si>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</si>
  <si>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</si>
  <si>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</si>
  <si>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</si>
  <si>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</si>
  <si>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</si>
  <si>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</si>
  <si>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</si>
  <si>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</si>
  <si>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</si>
  <si>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</si>
  <si>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</si>
  <si>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</si>
  <si>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</si>
  <si>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</si>
  <si>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</si>
  <si>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</si>
  <si>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</si>
  <si>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</si>
  <si>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</si>
  <si>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</si>
  <si>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</si>
  <si>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</si>
  <si>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</si>
  <si>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</si>
  <si>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</si>
  <si>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</si>
  <si>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</si>
  <si>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</si>
  <si>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</si>
  <si>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</si>
  <si>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</si>
  <si>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</si>
  <si>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</si>
  <si>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</si>
  <si>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</si>
  <si>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</si>
  <si>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</si>
  <si>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</si>
  <si>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</si>
  <si>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</si>
  <si>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</si>
  <si>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</si>
  <si>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</si>
  <si>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</si>
  <si>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</si>
  <si>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</si>
  <si>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</si>
  <si>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</si>
  <si>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</si>
  <si>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</si>
  <si>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</si>
  <si>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</si>
  <si>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</si>
  <si>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</si>
  <si>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</si>
  <si>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</si>
  <si>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</si>
  <si>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</si>
  <si>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</si>
  <si>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</si>
  <si>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</si>
  <si>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</si>
  <si>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</si>
  <si>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</si>
  <si>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</si>
  <si>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</si>
  <si>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</si>
  <si>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</si>
  <si>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</si>
  <si>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</si>
  <si>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</si>
  <si>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</si>
  <si>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</si>
  <si>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</si>
  <si>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</si>
  <si>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</si>
  <si>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</si>
  <si>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</si>
  <si>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</si>
  <si>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</si>
  <si>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</si>
  <si>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</si>
  <si>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</si>
  <si>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</si>
  <si>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</si>
  <si>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</si>
  <si>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</si>
  <si>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</si>
  <si>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</si>
  <si>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</si>
  <si>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</si>
  <si>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</si>
  <si>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</si>
  <si>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</si>
  <si>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</si>
  <si>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</si>
  <si>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</si>
  <si>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</si>
  <si>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</si>
  <si>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</si>
  <si>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</si>
  <si>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</si>
  <si>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</si>
  <si>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</si>
  <si>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</si>
  <si>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</si>
  <si>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</si>
  <si>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</si>
  <si>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</si>
  <si>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</si>
  <si>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</si>
  <si>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</si>
  <si>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</si>
  <si>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</si>
  <si>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</si>
  <si>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</si>
  <si>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</si>
  <si>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</si>
  <si>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</si>
  <si>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</si>
  <si>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</si>
  <si>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</si>
  <si>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</si>
  <si>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</si>
  <si>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</si>
  <si>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</si>
  <si>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</si>
  <si>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</si>
  <si>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</si>
  <si>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</si>
  <si>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</si>
  <si>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</si>
  <si>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</si>
  <si>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</si>
  <si>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</si>
  <si>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</si>
  <si>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</si>
  <si>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</si>
  <si>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</si>
  <si>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</si>
  <si>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</si>
  <si>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</si>
  <si>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</si>
  <si>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</si>
  <si>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</si>
  <si>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</si>
  <si>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</si>
  <si>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</si>
  <si>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</si>
  <si>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</si>
  <si>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</si>
  <si>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</si>
  <si>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</si>
  <si>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</si>
  <si>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</si>
  <si>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</si>
  <si>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</si>
  <si>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</si>
  <si>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</si>
  <si>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</si>
  <si>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</si>
  <si>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</si>
  <si>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</si>
  <si>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</si>
  <si>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</si>
  <si>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</si>
  <si>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</si>
  <si>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</si>
  <si>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</si>
  <si>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</si>
  <si>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</si>
  <si>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</si>
  <si>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</si>
  <si>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</si>
  <si>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</si>
  <si>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</si>
  <si>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</si>
  <si>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</si>
  <si>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</si>
  <si>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</si>
  <si>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</si>
  <si>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</si>
  <si>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</si>
  <si>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</si>
  <si>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</si>
  <si>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</si>
  <si>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</si>
  <si>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</si>
  <si>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</si>
  <si>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</si>
  <si>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</si>
  <si>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</si>
  <si>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</si>
  <si>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</si>
  <si>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</si>
  <si>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</si>
  <si>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</si>
  <si>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</si>
  <si>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</si>
  <si>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</si>
  <si>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</si>
  <si>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</si>
  <si>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</si>
  <si>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</si>
  <si>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</si>
  <si>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</si>
  <si>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</si>
  <si>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</si>
  <si>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</si>
  <si>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</si>
  <si>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</si>
  <si>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</si>
  <si>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</si>
  <si>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</si>
  <si>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</si>
  <si>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</si>
  <si>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</si>
  <si>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</si>
  <si>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</si>
  <si>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</si>
  <si>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</si>
  <si>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</si>
  <si>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</si>
  <si>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</si>
  <si>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</si>
  <si>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</si>
  <si>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</si>
  <si>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</si>
  <si>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</si>
  <si>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</si>
  <si>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</si>
  <si>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</si>
  <si>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</si>
  <si>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</si>
  <si>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</si>
  <si>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</si>
  <si>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</si>
  <si>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</si>
  <si>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</si>
  <si>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</si>
  <si>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</si>
  <si>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</si>
  <si>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</si>
  <si>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</si>
  <si>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</si>
  <si>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</si>
  <si>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</si>
  <si>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</si>
  <si>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</si>
  <si>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</si>
  <si>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</si>
  <si>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</si>
  <si>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</si>
  <si>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</si>
  <si>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</si>
  <si>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</si>
  <si>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</si>
  <si>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</si>
  <si>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</si>
  <si>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</si>
  <si>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</si>
  <si>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</si>
  <si>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</si>
  <si>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</si>
  <si>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</si>
  <si>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</si>
  <si>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</si>
  <si>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</si>
  <si>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</si>
  <si>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</si>
  <si>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</si>
  <si>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</si>
  <si>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</si>
  <si>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</si>
  <si>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</si>
  <si>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</si>
  <si>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</si>
  <si>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</si>
  <si>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</si>
  <si>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</si>
  <si>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</si>
  <si>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</si>
  <si>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</si>
  <si>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</si>
  <si>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</si>
  <si>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</si>
  <si>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</si>
  <si>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</si>
  <si>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</si>
  <si>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</si>
  <si>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</si>
  <si>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</si>
  <si>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</si>
  <si>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</si>
  <si>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</si>
  <si>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</si>
  <si>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</si>
  <si>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</si>
  <si>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</si>
  <si>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</si>
  <si>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</si>
  <si>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</si>
  <si>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</si>
  <si>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</si>
  <si>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</si>
  <si>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</si>
  <si>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</si>
  <si>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</si>
  <si>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</si>
  <si>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</si>
  <si>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</si>
  <si>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</si>
  <si>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</si>
  <si>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</si>
  <si>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</si>
  <si>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</si>
  <si>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</si>
  <si>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</si>
  <si>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</si>
  <si>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</si>
  <si>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</si>
  <si>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</si>
  <si>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</si>
  <si>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</si>
  <si>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</si>
  <si>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</si>
  <si>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</si>
  <si>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</si>
  <si>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</si>
  <si>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</si>
  <si>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</si>
  <si>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</si>
  <si>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</si>
  <si>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</si>
  <si>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</si>
  <si>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</si>
  <si>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</si>
  <si>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</si>
  <si>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</si>
  <si>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</si>
  <si>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</si>
  <si>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</si>
  <si>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</si>
  <si>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</si>
  <si>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</si>
  <si>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</si>
  <si>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</si>
  <si>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</si>
  <si>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</si>
  <si>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</si>
  <si>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</si>
  <si>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</si>
  <si>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</si>
  <si>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</si>
  <si>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</si>
  <si>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</si>
  <si>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</si>
  <si>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</si>
  <si>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</si>
  <si>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</si>
  <si>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</si>
  <si>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</si>
  <si>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</si>
  <si>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</si>
  <si>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</si>
  <si>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</si>
  <si>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</si>
  <si>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</si>
  <si>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</si>
  <si>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</si>
  <si>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</si>
  <si>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</si>
  <si>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</si>
  <si>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</si>
  <si>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</si>
  <si>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</si>
  <si>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</si>
  <si>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</si>
  <si>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</si>
  <si>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</si>
  <si>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</si>
  <si>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</si>
  <si>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</si>
  <si>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</si>
  <si>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</si>
  <si>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</si>
  <si>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</si>
  <si>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</si>
  <si>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</si>
  <si>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</si>
  <si>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</si>
  <si>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</si>
  <si>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</si>
  <si>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</si>
  <si>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</si>
  <si>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</si>
  <si>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</si>
  <si>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</si>
  <si>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</si>
  <si>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</si>
  <si>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</si>
  <si>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</si>
  <si>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</si>
  <si>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</si>
  <si>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</si>
  <si>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</si>
  <si>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</si>
  <si>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</si>
  <si>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</si>
  <si>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</si>
  <si>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</si>
  <si>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</si>
  <si>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</si>
  <si>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</si>
  <si>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</si>
  <si>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</si>
  <si>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</si>
  <si>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</si>
  <si>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</si>
  <si>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</si>
  <si>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</si>
  <si>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</si>
  <si>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</si>
  <si>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</si>
  <si>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</si>
  <si>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</si>
  <si>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</si>
  <si>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</si>
  <si>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</si>
  <si>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</si>
  <si>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</si>
  <si>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</si>
  <si>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</si>
  <si>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</si>
  <si>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</si>
  <si>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</si>
  <si>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</si>
  <si>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</si>
  <si>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</si>
  <si>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</si>
  <si>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</si>
  <si>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</si>
  <si>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</si>
  <si>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</si>
  <si>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</si>
  <si>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</si>
  <si>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</si>
  <si>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</si>
  <si>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</si>
  <si>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</si>
  <si>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</si>
  <si>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</si>
  <si>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</si>
  <si>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</si>
  <si>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</si>
  <si>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</si>
  <si>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</si>
  <si>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</si>
  <si>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</si>
  <si>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</si>
  <si>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</si>
  <si>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</si>
  <si>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</si>
  <si>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</si>
  <si>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</si>
  <si>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</si>
  <si>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</si>
  <si>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</si>
  <si>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</si>
  <si>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</si>
  <si>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</si>
  <si>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</si>
  <si>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</si>
  <si>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</si>
  <si>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</si>
  <si>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</si>
  <si>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</si>
  <si>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</si>
  <si>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</si>
  <si>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</si>
  <si>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</si>
  <si>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</si>
  <si>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</si>
  <si>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</si>
  <si>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</si>
  <si>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</si>
  <si>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</si>
  <si>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</si>
  <si>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</si>
  <si>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</si>
  <si>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</si>
  <si>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</si>
  <si>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</si>
  <si>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</si>
  <si>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</si>
  <si>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</si>
  <si>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</si>
  <si>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</si>
  <si>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</si>
  <si>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</si>
  <si>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</si>
  <si>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</si>
  <si>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</si>
  <si>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</si>
  <si>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</si>
  <si>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</si>
  <si>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</si>
  <si>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</si>
  <si>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</si>
  <si>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</si>
  <si>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</si>
  <si>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</si>
  <si>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</si>
  <si>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</si>
  <si>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</si>
  <si>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</si>
  <si>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</si>
  <si>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</si>
  <si>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</si>
  <si>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</si>
  <si>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</si>
  <si>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</si>
  <si>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</si>
  <si>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</si>
  <si>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</si>
  <si>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</si>
  <si>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</si>
  <si>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</si>
  <si>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</si>
  <si>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</si>
  <si>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</si>
  <si>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</si>
  <si>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</si>
  <si>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</si>
  <si>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</si>
  <si>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</si>
  <si>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</si>
  <si>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</si>
  <si>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</si>
  <si>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</si>
  <si>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</si>
  <si>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</si>
  <si>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</si>
  <si>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</si>
  <si>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</si>
  <si>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</si>
  <si>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</si>
  <si>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</si>
  <si>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</si>
  <si>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</si>
  <si>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</si>
  <si>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</si>
  <si>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</si>
  <si>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</si>
  <si>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</si>
  <si>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</si>
  <si>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</si>
  <si>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</si>
  <si>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</si>
  <si>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</si>
  <si>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</si>
  <si>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</si>
  <si>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</si>
  <si>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</si>
  <si>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</si>
  <si>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</si>
  <si>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</si>
  <si>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</si>
  <si>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</si>
  <si>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</si>
  <si>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</si>
  <si>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</si>
  <si>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</si>
  <si>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</si>
  <si>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</si>
  <si>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</si>
  <si>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</si>
  <si>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</si>
  <si>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</si>
  <si>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</si>
  <si>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</si>
  <si>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</si>
  <si>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</si>
  <si>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</si>
  <si>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</si>
  <si>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</si>
  <si>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</si>
  <si>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</si>
  <si>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</si>
  <si>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</si>
  <si>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</si>
  <si>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</si>
  <si>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</si>
  <si>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</si>
  <si>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</si>
  <si>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</si>
  <si>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</si>
  <si>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</si>
  <si>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</si>
  <si>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</si>
  <si>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</si>
  <si>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</si>
  <si>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</si>
  <si>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</si>
  <si>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</si>
  <si>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</si>
  <si>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</si>
  <si>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</si>
  <si>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</si>
  <si>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</si>
  <si>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</si>
  <si>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</si>
  <si>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</si>
  <si>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</si>
  <si>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</si>
  <si>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</si>
  <si>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</si>
  <si>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</si>
  <si>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</si>
  <si>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</si>
  <si>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</si>
  <si>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</si>
  <si>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</si>
  <si>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</si>
  <si>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</si>
  <si>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</si>
  <si>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</si>
  <si>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</si>
  <si>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</si>
  <si>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</si>
  <si>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</si>
  <si>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</si>
  <si>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</si>
  <si>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</si>
  <si>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</si>
  <si>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</si>
  <si>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</si>
  <si>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</si>
  <si>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</si>
  <si>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</si>
  <si>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</si>
  <si>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</si>
  <si>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</si>
  <si>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</si>
  <si>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</si>
  <si>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</si>
  <si>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</si>
  <si>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</si>
  <si>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</si>
  <si>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</si>
  <si>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</si>
  <si>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</si>
  <si>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</si>
  <si>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</si>
  <si>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</si>
  <si>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</si>
  <si>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</si>
  <si>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</si>
  <si>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</si>
  <si>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</si>
  <si>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</si>
  <si>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</si>
  <si>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</si>
  <si>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</si>
  <si>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</si>
  <si>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</si>
  <si>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</si>
  <si>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</si>
  <si>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</si>
  <si>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</si>
  <si>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</si>
  <si>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</si>
  <si>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</si>
  <si>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</si>
  <si>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</si>
  <si>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</si>
  <si>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</si>
  <si>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</si>
  <si>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</si>
  <si>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</si>
  <si>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</si>
  <si>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</si>
  <si>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</si>
  <si>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</si>
  <si>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</si>
  <si>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</si>
  <si>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</si>
  <si>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</si>
  <si>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</si>
  <si>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</si>
  <si>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</si>
  <si>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</si>
  <si>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</si>
  <si>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</si>
  <si>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</si>
  <si>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</si>
  <si>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</si>
  <si>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</si>
  <si>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</si>
  <si>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</si>
  <si>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</si>
  <si>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</si>
  <si>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</si>
  <si>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</si>
  <si>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</si>
  <si>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</si>
  <si>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</si>
  <si>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</si>
  <si>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</si>
  <si>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</si>
  <si>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</si>
  <si>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</si>
  <si>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</si>
  <si>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</si>
  <si>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</si>
  <si>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</si>
  <si>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</si>
  <si>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</si>
  <si>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</si>
  <si>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</si>
  <si>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</si>
  <si>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</si>
  <si>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</si>
  <si>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</si>
  <si>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</si>
  <si>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</si>
  <si>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</si>
  <si>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</si>
  <si>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</si>
  <si>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</si>
  <si>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</si>
  <si>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</si>
  <si>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</si>
  <si>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</si>
  <si>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</si>
  <si>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</si>
  <si>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</si>
  <si>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</si>
  <si>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</si>
  <si>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</si>
  <si>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</si>
  <si>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</si>
  <si>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</si>
  <si>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</si>
  <si>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</si>
  <si>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</si>
  <si>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</si>
  <si>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</si>
  <si>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</si>
  <si>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</si>
  <si>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</si>
  <si>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</si>
  <si>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</si>
  <si>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</si>
  <si>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</si>
  <si>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</si>
  <si>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</si>
  <si>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</si>
  <si>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</si>
  <si>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</si>
  <si>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</si>
  <si>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</si>
  <si>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</si>
  <si>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</si>
  <si>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</si>
  <si>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</si>
  <si>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</si>
  <si>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</si>
  <si>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</si>
  <si>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</si>
  <si>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</si>
  <si>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</si>
  <si>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</si>
  <si>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</si>
  <si>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</si>
  <si>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</si>
  <si>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</si>
  <si>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</si>
  <si>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</si>
  <si>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</si>
  <si>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</si>
  <si>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</si>
  <si>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</si>
  <si>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</si>
  <si>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</si>
  <si>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</si>
  <si>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</si>
  <si>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</si>
  <si>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</si>
  <si>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</si>
  <si>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</si>
  <si>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</si>
  <si>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</si>
  <si>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</si>
  <si>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</si>
  <si>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</si>
  <si>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</si>
  <si>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</si>
  <si>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</si>
  <si>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</si>
  <si>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</si>
  <si>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</si>
  <si>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</si>
  <si>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</si>
  <si>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</si>
  <si>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</si>
  <si>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</si>
  <si>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</si>
  <si>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</si>
  <si>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</si>
  <si>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</si>
  <si>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</si>
  <si>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</si>
  <si>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</si>
  <si>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</si>
  <si>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</si>
  <si>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</si>
  <si>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</si>
  <si>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</si>
  <si>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</si>
  <si>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</si>
  <si>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</si>
  <si>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</si>
  <si>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</si>
  <si>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</si>
  <si>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</si>
  <si>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</si>
  <si>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</si>
  <si>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</si>
  <si>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</si>
  <si>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</si>
  <si>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</si>
  <si>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</si>
  <si>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</si>
  <si>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</si>
  <si>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</si>
  <si>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</si>
  <si>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</si>
  <si>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</si>
  <si>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</si>
  <si>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</si>
  <si>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</si>
  <si>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</si>
  <si>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</si>
  <si>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</si>
  <si>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</si>
  <si>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</si>
  <si>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</si>
  <si>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</si>
  <si>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</si>
  <si>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</si>
  <si>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</si>
  <si>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</si>
  <si>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</si>
  <si>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</si>
  <si>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</si>
  <si>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</si>
  <si>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</si>
  <si>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</si>
  <si>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</si>
  <si>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</si>
  <si>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</si>
  <si>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</si>
  <si>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</si>
  <si>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</si>
  <si>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</si>
  <si>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</si>
  <si>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</si>
  <si>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</si>
  <si>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</si>
  <si>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</si>
  <si>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</si>
  <si>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</si>
  <si>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</si>
  <si>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</si>
  <si>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</si>
  <si>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</si>
  <si>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</si>
  <si>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</si>
  <si>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</si>
  <si>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</si>
  <si>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</si>
  <si>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</si>
  <si>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</si>
  <si>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</si>
  <si>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</si>
  <si>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</si>
  <si>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</si>
  <si>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</si>
  <si>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</si>
  <si>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</si>
  <si>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</si>
  <si>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</si>
  <si>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</si>
  <si>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</si>
  <si>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</si>
  <si>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</si>
  <si>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</si>
  <si>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</si>
  <si>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</si>
  <si>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</si>
  <si>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</si>
  <si>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</si>
  <si>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</si>
  <si>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</si>
  <si>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</si>
  <si>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</si>
  <si>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</si>
  <si>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</si>
  <si>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</si>
  <si>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</si>
  <si>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</si>
  <si>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</si>
  <si>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</si>
  <si>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</si>
  <si>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</si>
  <si>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</si>
  <si>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</si>
  <si>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</si>
  <si>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</si>
  <si>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</si>
  <si>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</si>
  <si>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</si>
  <si>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</si>
  <si>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</si>
  <si>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</si>
  <si>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</si>
  <si>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</si>
  <si>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</si>
  <si>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</si>
  <si>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</si>
  <si>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</si>
  <si>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</si>
  <si>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</si>
  <si>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</si>
  <si>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</si>
  <si>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</si>
  <si>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</si>
  <si>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</si>
  <si>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</si>
  <si>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</si>
  <si>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</si>
  <si>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</si>
  <si>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</si>
  <si>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</si>
  <si>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</si>
  <si>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</si>
  <si>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</si>
  <si>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</si>
  <si>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</si>
  <si>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</si>
  <si>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</si>
  <si>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</si>
  <si>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</si>
  <si>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</si>
  <si>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</si>
  <si>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</si>
  <si>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</si>
  <si>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</si>
  <si>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</si>
  <si>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</si>
  <si>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</si>
  <si>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</si>
  <si>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</si>
  <si>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</si>
  <si>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</si>
  <si>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</si>
  <si>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</si>
  <si>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</si>
  <si>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</si>
  <si>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</si>
  <si>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</si>
  <si>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</si>
  <si>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</si>
  <si>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</si>
  <si>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</si>
  <si>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</si>
  <si>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</si>
  <si>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</si>
  <si>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</si>
  <si>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</si>
  <si>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</si>
  <si>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</si>
  <si>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</si>
  <si>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</si>
  <si>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</si>
  <si>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</si>
  <si>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</si>
  <si>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</si>
  <si>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</si>
  <si>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</si>
  <si>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</si>
  <si>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</si>
  <si>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</si>
  <si>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</si>
  <si>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</si>
  <si>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</si>
  <si>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</si>
  <si>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</si>
  <si>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</si>
  <si>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</si>
  <si>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</si>
  <si>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</si>
  <si>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</si>
  <si>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</si>
  <si>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</si>
  <si>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</si>
  <si>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</si>
  <si>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</si>
  <si>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</si>
  <si>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</si>
  <si>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</si>
  <si>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</si>
  <si>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</si>
  <si>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</si>
  <si>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</si>
  <si>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</si>
  <si>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</si>
  <si>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</si>
  <si>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</si>
  <si>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</si>
  <si>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</si>
  <si>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</si>
  <si>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</si>
  <si>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</si>
  <si>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</si>
  <si>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</si>
  <si>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</si>
  <si>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</si>
  <si>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</si>
  <si>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</si>
  <si>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</si>
  <si>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</si>
  <si>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</si>
  <si>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</si>
  <si>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</si>
  <si>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</si>
  <si>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</si>
  <si>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</si>
  <si>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</si>
  <si>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</si>
  <si>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</si>
  <si>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</si>
  <si>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</si>
  <si>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</si>
  <si>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</si>
  <si>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</si>
  <si>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</si>
  <si>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</si>
  <si>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</si>
  <si>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</si>
  <si>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</si>
  <si>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</si>
  <si>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</si>
  <si>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</si>
  <si>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</si>
  <si>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</si>
  <si>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</si>
  <si>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</si>
  <si>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</si>
  <si>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</si>
  <si>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</si>
  <si>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</si>
  <si>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</si>
  <si>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</si>
  <si>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</si>
  <si>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</si>
  <si>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</si>
  <si>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</si>
  <si>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</si>
  <si>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</si>
  <si>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</si>
  <si>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</si>
  <si>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</si>
  <si>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</si>
  <si>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</si>
  <si>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</si>
  <si>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</si>
  <si>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</si>
  <si>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</si>
  <si>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</si>
  <si>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</si>
  <si>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</si>
  <si>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</si>
  <si>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</si>
  <si>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</si>
  <si>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</si>
  <si>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</si>
  <si>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</si>
  <si>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</si>
  <si>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</si>
  <si>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</si>
  <si>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</si>
  <si>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</si>
  <si>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</si>
  <si>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</si>
  <si>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</si>
  <si>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</si>
  <si>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</si>
  <si>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</si>
  <si>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</si>
  <si>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</si>
  <si>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</si>
  <si>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</si>
  <si>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</si>
  <si>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</si>
  <si>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</si>
  <si>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</si>
  <si>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</si>
  <si>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</si>
  <si>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</si>
  <si>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</si>
  <si>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</si>
  <si>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</si>
  <si>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</si>
  <si>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</si>
  <si>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</si>
  <si>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</si>
  <si>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</si>
  <si>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</si>
  <si>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</si>
  <si>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</si>
  <si>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</si>
  <si>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</si>
  <si>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</si>
  <si>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</si>
  <si>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</si>
  <si>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</si>
  <si>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</si>
  <si>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</si>
  <si>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</si>
  <si>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</si>
  <si>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</si>
  <si>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</si>
  <si>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</si>
  <si>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</si>
  <si>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</si>
  <si>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</si>
  <si>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</si>
  <si>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</si>
  <si>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</si>
  <si>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</si>
  <si>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</si>
  <si>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</si>
  <si>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</si>
  <si>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</si>
  <si>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</si>
  <si>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</si>
  <si>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</si>
  <si>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</si>
  <si>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</si>
  <si>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</si>
  <si>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</si>
  <si>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</si>
  <si>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</si>
  <si>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</si>
  <si>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</si>
  <si>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</si>
  <si>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</si>
  <si>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</si>
  <si>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</si>
  <si>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</si>
  <si>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</si>
  <si>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</si>
  <si>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</si>
  <si>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</si>
  <si>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</si>
  <si>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</si>
  <si>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</si>
  <si>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</si>
  <si>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</si>
  <si>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</si>
  <si>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</si>
  <si>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</si>
  <si>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</si>
  <si>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</si>
  <si>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</si>
  <si>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</si>
  <si>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</si>
  <si>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</si>
  <si>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</si>
  <si>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</si>
  <si>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</si>
  <si>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</si>
  <si>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</si>
  <si>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</si>
  <si>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</si>
  <si>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</si>
  <si>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</si>
  <si>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</si>
  <si>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</si>
  <si>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</si>
  <si>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</si>
  <si>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</si>
  <si>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</si>
  <si>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</si>
  <si>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</si>
  <si>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</si>
  <si>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</si>
  <si>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</si>
  <si>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</si>
  <si>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</si>
  <si>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</si>
  <si>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</si>
  <si>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</si>
  <si>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</si>
  <si>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</si>
  <si>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</si>
  <si>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</si>
  <si>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</si>
  <si>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</si>
  <si>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</si>
  <si>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</si>
  <si>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</si>
  <si>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</si>
  <si>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</si>
  <si>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</si>
  <si>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</si>
  <si>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</si>
  <si>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</si>
  <si>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</si>
  <si>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</si>
  <si>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</si>
  <si>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</si>
  <si>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</si>
  <si>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</si>
  <si>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</si>
  <si>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</si>
  <si>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</si>
  <si>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</si>
  <si>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</si>
  <si>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</si>
  <si>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</si>
  <si>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</si>
  <si>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</si>
  <si>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</si>
  <si>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</si>
  <si>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</si>
  <si>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</si>
  <si>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</si>
  <si>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</si>
  <si>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</si>
  <si>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</si>
  <si>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</si>
  <si>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</si>
  <si>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</si>
  <si>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</si>
  <si>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</si>
  <si>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</si>
  <si>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</si>
  <si>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</si>
  <si>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</si>
  <si>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</si>
  <si>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</si>
  <si>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</si>
  <si>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</si>
  <si>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</si>
  <si>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</si>
  <si>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</si>
  <si>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</si>
  <si>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</si>
  <si>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</si>
  <si>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</si>
  <si>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</si>
  <si>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</si>
  <si>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</si>
  <si>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</si>
  <si>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</si>
  <si>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</si>
  <si>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</si>
  <si>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</si>
  <si>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</si>
  <si>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</si>
  <si>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</si>
  <si>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</si>
  <si>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</si>
  <si>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</si>
  <si>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</si>
  <si>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</si>
  <si>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</si>
  <si>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</si>
  <si>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</si>
  <si>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</si>
  <si>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</si>
  <si>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</si>
  <si>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</si>
  <si>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</si>
  <si>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</si>
  <si>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</si>
  <si>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</si>
  <si>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</si>
  <si>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</si>
  <si>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</si>
  <si>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</si>
  <si>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</si>
  <si>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</si>
  <si>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</si>
  <si>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</si>
  <si>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</si>
  <si>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</si>
  <si>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</si>
  <si>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</si>
  <si>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</si>
  <si>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</si>
  <si>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</si>
  <si>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</si>
  <si>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</si>
  <si>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</si>
  <si>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</si>
  <si>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</si>
  <si>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</si>
  <si>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</si>
  <si>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</si>
  <si>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</si>
  <si>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</si>
  <si>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</si>
  <si>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</si>
  <si>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</si>
  <si>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</si>
  <si>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</si>
  <si>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</si>
  <si>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</si>
  <si>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</si>
  <si>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</si>
  <si>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</si>
  <si>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</si>
  <si>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</si>
  <si>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</si>
  <si>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</si>
  <si>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</si>
  <si>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</si>
  <si>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</si>
  <si>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</si>
  <si>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</si>
  <si>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</si>
  <si>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</si>
  <si>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</si>
  <si>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</si>
  <si>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</si>
  <si>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</si>
  <si>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</si>
  <si>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</si>
  <si>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</si>
  <si>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</si>
  <si>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</si>
  <si>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</si>
  <si>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</si>
  <si>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</si>
  <si>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</si>
  <si>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</si>
  <si>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</si>
  <si>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</si>
  <si>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</si>
  <si>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</si>
  <si>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</si>
  <si>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</si>
  <si>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</si>
  <si>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</si>
  <si>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</si>
  <si>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</si>
  <si>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</si>
  <si>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</si>
  <si>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</si>
  <si>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</si>
  <si>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</si>
  <si>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</si>
  <si>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</si>
  <si>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</si>
  <si>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</si>
  <si>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</si>
  <si>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</si>
  <si>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</si>
  <si>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</si>
  <si>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</si>
  <si>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</si>
  <si>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</si>
  <si>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</si>
  <si>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</si>
  <si>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</si>
  <si>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</si>
  <si>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</si>
  <si>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</si>
  <si>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</si>
  <si>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</si>
  <si>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</si>
  <si>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</si>
  <si>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</si>
  <si>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</si>
  <si>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</si>
  <si>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</si>
  <si>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</si>
  <si>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</si>
  <si>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</si>
  <si>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</si>
  <si>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</si>
  <si>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</si>
  <si>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</si>
  <si>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</si>
  <si>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</si>
  <si>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</si>
  <si>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</si>
  <si>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</si>
  <si>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</si>
  <si>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</si>
  <si>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</si>
  <si>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</si>
  <si>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</si>
  <si>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</si>
  <si>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</si>
  <si>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</si>
  <si>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</si>
  <si>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</si>
  <si>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</si>
  <si>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</si>
  <si>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</si>
  <si>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</si>
  <si>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</si>
  <si>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</si>
  <si>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</si>
  <si>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</si>
  <si>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</si>
  <si>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</si>
  <si>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</si>
  <si>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</si>
  <si>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</si>
  <si>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</si>
  <si>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</si>
  <si>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</si>
  <si>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</si>
  <si>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</si>
  <si>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</si>
  <si>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</si>
  <si>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</si>
  <si>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</si>
  <si>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</si>
  <si>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</si>
  <si>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</si>
  <si>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</si>
  <si>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</si>
  <si>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</si>
  <si>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</si>
  <si>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</si>
  <si>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</si>
  <si>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</si>
  <si>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</si>
  <si>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</si>
  <si>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</si>
  <si>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</si>
  <si>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</si>
  <si>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</si>
  <si>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</si>
  <si>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</si>
  <si>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</si>
  <si>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</si>
  <si>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</si>
  <si>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</si>
  <si>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</si>
  <si>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</si>
  <si>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</si>
  <si>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</si>
  <si>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</si>
  <si>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</si>
  <si>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</si>
  <si>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</si>
  <si>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</si>
  <si>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</si>
  <si>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</si>
  <si>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</si>
  <si>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</si>
  <si>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</si>
  <si>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</si>
  <si>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</si>
  <si>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</si>
  <si>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</si>
  <si>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</si>
  <si>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</si>
  <si>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</si>
  <si>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</si>
  <si>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</si>
  <si>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</si>
  <si>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</si>
  <si>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</si>
  <si>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</si>
  <si>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</si>
  <si>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</si>
  <si>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</si>
  <si>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</si>
  <si>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</si>
  <si>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</si>
  <si>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</si>
  <si>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</si>
  <si>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</si>
  <si>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</si>
  <si>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</si>
  <si>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</si>
  <si>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</si>
  <si>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</si>
  <si>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</si>
  <si>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</si>
  <si>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</si>
  <si>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</si>
  <si>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</si>
  <si>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</si>
  <si>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</si>
  <si>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</si>
  <si>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</si>
  <si>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</si>
  <si>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</si>
  <si>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</si>
  <si>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</si>
  <si>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</si>
  <si>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</si>
  <si>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</si>
  <si>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</si>
  <si>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</si>
  <si>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</si>
  <si>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</si>
  <si>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</si>
  <si>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</si>
  <si>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</si>
  <si>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</si>
  <si>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</si>
  <si>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</si>
  <si>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</si>
  <si>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</si>
  <si>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</si>
  <si>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</si>
  <si>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</si>
  <si>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</si>
  <si>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</si>
  <si>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</si>
  <si>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</si>
  <si>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</si>
  <si>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</si>
  <si>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</si>
  <si>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</si>
  <si>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</si>
  <si>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</si>
  <si>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</si>
  <si>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</si>
  <si>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</si>
  <si>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</si>
  <si>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</si>
  <si>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</si>
  <si>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</si>
  <si>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</si>
  <si>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</si>
  <si>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</si>
  <si>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</si>
  <si>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</si>
  <si>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</si>
  <si>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</si>
  <si>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</si>
  <si>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</si>
  <si>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</si>
  <si>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</si>
  <si>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</si>
  <si>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</si>
  <si>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</si>
  <si>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</si>
  <si>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</si>
  <si>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</si>
  <si>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</si>
  <si>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</si>
  <si>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</si>
  <si>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</si>
  <si>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</si>
  <si>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</si>
  <si>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</si>
  <si>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</si>
  <si>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</si>
  <si>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</si>
  <si>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</si>
  <si>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</si>
  <si>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</si>
  <si>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</si>
  <si>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</si>
  <si>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</si>
  <si>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</si>
  <si>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</si>
  <si>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</si>
  <si>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</si>
  <si>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</si>
  <si>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</si>
  <si>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</si>
  <si>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</si>
  <si>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</si>
  <si>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</si>
  <si>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</si>
  <si>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</si>
  <si>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</si>
  <si>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</si>
  <si>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</si>
  <si>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</si>
  <si>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</si>
  <si>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</si>
  <si>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</si>
  <si>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</si>
  <si>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</si>
  <si>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</si>
  <si>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</si>
  <si>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</si>
  <si>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</si>
  <si>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</si>
  <si>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</si>
  <si>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</si>
  <si>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</si>
  <si>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</si>
  <si>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</si>
  <si>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</si>
  <si>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</si>
  <si>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</si>
  <si>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</si>
  <si>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</si>
  <si>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</si>
  <si>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</si>
  <si>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</si>
  <si>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</si>
  <si>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</si>
  <si>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</si>
  <si>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</si>
  <si>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</si>
  <si>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</si>
  <si>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</si>
  <si>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</si>
  <si>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</si>
  <si>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</si>
  <si>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</si>
  <si>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</si>
  <si>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</si>
  <si>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</si>
  <si>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</si>
  <si>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</si>
  <si>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</si>
  <si>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</si>
  <si>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</si>
  <si>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</si>
  <si>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</si>
  <si>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</si>
  <si>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</si>
  <si>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</si>
  <si>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</si>
  <si>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</si>
  <si>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</si>
  <si>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</si>
  <si>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</si>
  <si>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</si>
  <si>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</si>
  <si>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</si>
  <si>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</si>
  <si>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</si>
  <si>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</si>
  <si>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</si>
  <si>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</si>
  <si>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</si>
  <si>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</si>
  <si>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</si>
  <si>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</si>
  <si>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</si>
  <si>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</si>
  <si>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</si>
  <si>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</si>
  <si>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</si>
  <si>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</si>
  <si>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</si>
  <si>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</si>
  <si>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</si>
  <si>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</si>
  <si>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</si>
  <si>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</si>
  <si>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</si>
  <si>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</si>
  <si>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</si>
  <si>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</si>
  <si>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</si>
  <si>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</si>
  <si>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</si>
  <si>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</si>
  <si>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</si>
  <si>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</si>
  <si>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</si>
  <si>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</si>
  <si>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</si>
  <si>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</si>
  <si>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</si>
  <si>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</si>
  <si>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</si>
  <si>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</si>
  <si>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</si>
  <si>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</si>
  <si>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</si>
  <si>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</si>
  <si>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</si>
  <si>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</si>
  <si>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</si>
  <si>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</si>
  <si>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</si>
  <si>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</si>
  <si>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</si>
  <si>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</si>
  <si>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</si>
  <si>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</si>
  <si>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</si>
  <si>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</si>
  <si>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</si>
  <si>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</si>
  <si>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</si>
  <si>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</si>
  <si>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</si>
  <si>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</si>
  <si>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</si>
  <si>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</si>
  <si>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</si>
  <si>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</si>
  <si>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</si>
  <si>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</si>
  <si>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</si>
  <si>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</si>
  <si>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</si>
  <si>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</si>
  <si>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</si>
  <si>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</si>
  <si>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</si>
  <si>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</si>
  <si>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</si>
  <si>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</si>
  <si>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</si>
  <si>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</si>
  <si>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</si>
  <si>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</si>
  <si>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</si>
  <si>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</si>
  <si>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</si>
  <si>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</si>
  <si>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</si>
  <si>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</si>
  <si>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</si>
  <si>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</si>
  <si>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</si>
  <si>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</si>
  <si>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</si>
  <si>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</si>
  <si>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</si>
  <si>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</si>
  <si>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</si>
  <si>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</si>
  <si>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</si>
  <si>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</si>
  <si>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</si>
  <si>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</si>
  <si>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</si>
  <si>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</si>
  <si>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</si>
  <si>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</si>
  <si>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</si>
  <si>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</si>
  <si>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</si>
  <si>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</si>
  <si>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</si>
  <si>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</si>
  <si>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</si>
  <si>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</si>
  <si>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</si>
  <si>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</si>
  <si>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</si>
  <si>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</si>
  <si>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</si>
  <si>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</si>
  <si>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</si>
  <si>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</si>
  <si>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</si>
  <si>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</si>
  <si>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</si>
  <si>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</si>
  <si>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</si>
  <si>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</si>
  <si>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</si>
  <si>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</si>
  <si>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</si>
  <si>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</si>
  <si>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</si>
  <si>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</si>
  <si>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</si>
  <si>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</si>
  <si>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</si>
  <si>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</si>
  <si>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</si>
  <si>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</si>
  <si>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</si>
  <si>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</si>
  <si>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</si>
  <si>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</si>
  <si>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</si>
  <si>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</si>
  <si>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</si>
  <si>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</si>
  <si>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</si>
  <si>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</si>
  <si>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</si>
  <si>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</si>
  <si>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</si>
  <si>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</si>
  <si>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</si>
  <si>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</si>
  <si>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</si>
  <si>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</si>
  <si>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</si>
  <si>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</si>
  <si>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</si>
  <si>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</si>
  <si>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</si>
  <si>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</si>
  <si>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</si>
  <si>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</si>
  <si>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</si>
  <si>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</si>
  <si>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</si>
  <si>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</si>
  <si>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</si>
  <si>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</si>
  <si>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</si>
  <si>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</si>
  <si>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</si>
  <si>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</si>
  <si>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</si>
  <si>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</si>
  <si>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</si>
  <si>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</si>
  <si>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</si>
  <si>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</si>
  <si>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</si>
  <si>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</si>
  <si>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</si>
  <si>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</si>
  <si>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</si>
  <si>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</si>
  <si>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</si>
  <si>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</si>
  <si>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</si>
  <si>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</si>
  <si>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</si>
  <si>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</si>
  <si>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</si>
  <si>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</si>
  <si>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</si>
  <si>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</si>
  <si>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</si>
  <si>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</si>
  <si>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</si>
  <si>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</si>
  <si>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</si>
  <si>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</si>
  <si>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</si>
  <si>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</si>
  <si>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</si>
  <si>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</si>
  <si>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</si>
  <si>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</si>
  <si>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</si>
  <si>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</si>
  <si>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</si>
  <si>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</si>
  <si>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</si>
  <si>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</si>
  <si>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</si>
  <si>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</si>
  <si>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</si>
  <si>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</si>
  <si>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</si>
  <si>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</si>
  <si>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</si>
  <si>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</si>
  <si>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</si>
  <si>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</si>
  <si>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</si>
  <si>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</si>
  <si>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</si>
  <si>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</si>
  <si>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</si>
  <si>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</si>
  <si>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</si>
  <si>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</si>
  <si>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</si>
  <si>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</si>
  <si>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</si>
  <si>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</si>
  <si>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</si>
  <si>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</si>
  <si>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</si>
  <si>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</si>
  <si>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</si>
  <si>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</si>
  <si>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</si>
  <si>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</si>
  <si>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</si>
  <si>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</si>
  <si>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</si>
  <si>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</si>
  <si>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</si>
  <si>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</si>
  <si>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</si>
  <si>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</si>
  <si>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</si>
  <si>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</si>
  <si>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</si>
  <si>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</si>
  <si>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</si>
  <si>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</si>
  <si>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</si>
  <si>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</si>
  <si>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</si>
  <si>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</si>
  <si>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</si>
  <si>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</si>
  <si>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</si>
  <si>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</si>
  <si>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</si>
  <si>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</si>
  <si>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</si>
  <si>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</si>
  <si>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</si>
  <si>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</si>
  <si>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</si>
  <si>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</si>
  <si>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</si>
  <si>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</si>
  <si>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</si>
  <si>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</si>
  <si>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</si>
  <si>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</si>
  <si>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</si>
  <si>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</si>
  <si>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</si>
  <si>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</si>
  <si>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</si>
  <si>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</si>
  <si>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</si>
  <si>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</si>
  <si>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</si>
  <si>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</si>
  <si>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</si>
  <si>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</si>
  <si>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</si>
  <si>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</si>
  <si>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</si>
  <si>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</si>
  <si>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</si>
  <si>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</si>
  <si>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</si>
  <si>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</si>
  <si>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</si>
  <si>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</si>
  <si>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</si>
  <si>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</si>
  <si>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</si>
  <si>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</si>
  <si>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</si>
  <si>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</si>
  <si>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</si>
  <si>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</si>
  <si>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</si>
  <si>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</si>
  <si>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</si>
  <si>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</si>
  <si>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</si>
  <si>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</si>
  <si>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</si>
  <si>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</si>
  <si>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</si>
  <si>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</si>
  <si>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</si>
  <si>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</si>
  <si>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</si>
  <si>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</si>
  <si>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</si>
  <si>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</si>
  <si>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</si>
  <si>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</si>
  <si>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</si>
  <si>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</si>
  <si>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</si>
  <si>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</si>
  <si>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</si>
  <si>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</si>
  <si>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</si>
  <si>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</si>
  <si>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</si>
  <si>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</si>
  <si>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</si>
  <si>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</si>
  <si>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</si>
  <si>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</si>
  <si>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</si>
  <si>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</si>
  <si>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</si>
  <si>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</si>
  <si>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</si>
  <si>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</si>
  <si>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</si>
  <si>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</si>
  <si>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</si>
  <si>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</si>
  <si>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</si>
  <si>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</si>
  <si>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</si>
  <si>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</si>
  <si>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</si>
  <si>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</si>
  <si>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</si>
  <si>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</si>
  <si>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</si>
  <si>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</si>
  <si>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</si>
  <si>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</si>
  <si>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</si>
  <si>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</si>
  <si>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</si>
  <si>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</si>
  <si>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</si>
  <si>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</si>
  <si>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</si>
  <si>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</si>
  <si>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</si>
  <si>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</si>
  <si>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</si>
  <si>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</si>
  <si>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</si>
  <si>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</si>
  <si>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</si>
  <si>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</si>
  <si>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</si>
  <si>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</si>
  <si>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</si>
  <si>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</si>
  <si>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</si>
  <si>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</si>
  <si>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</si>
  <si>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</si>
  <si>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</si>
  <si>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</si>
  <si>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</si>
  <si>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</si>
  <si>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</si>
  <si>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</si>
  <si>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</si>
  <si>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</si>
  <si>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</si>
  <si>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</si>
  <si>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</si>
  <si>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</si>
  <si>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</si>
  <si>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</si>
  <si>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</si>
  <si>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</si>
  <si>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</si>
  <si>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</si>
  <si>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</si>
  <si>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</si>
  <si>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</si>
  <si>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</si>
  <si>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</si>
  <si>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</si>
  <si>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</si>
  <si>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</si>
  <si>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</si>
  <si>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</si>
  <si>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</si>
  <si>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</si>
  <si>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</si>
  <si>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</si>
  <si>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</si>
  <si>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</si>
  <si>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</si>
  <si>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</si>
  <si>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</si>
  <si>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</si>
  <si>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</si>
  <si>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</si>
  <si>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</si>
  <si>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</si>
  <si>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</si>
  <si>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</si>
  <si>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</si>
  <si>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</si>
  <si>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</si>
  <si>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</si>
  <si>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</si>
  <si>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</si>
  <si>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</si>
  <si>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</si>
  <si>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</si>
  <si>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</si>
  <si>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</si>
  <si>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</si>
  <si>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</si>
  <si>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</si>
  <si>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</si>
  <si>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</si>
  <si>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</si>
  <si>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</si>
  <si>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</si>
  <si>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</si>
  <si>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</si>
  <si>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</si>
  <si>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</si>
  <si>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</si>
  <si>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</si>
  <si>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</si>
  <si>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</si>
  <si>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</si>
  <si>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</si>
  <si>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</si>
  <si>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</si>
  <si>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</si>
  <si>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</si>
  <si>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</si>
  <si>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</si>
  <si>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</si>
  <si>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</si>
  <si>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</si>
  <si>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</si>
  <si>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</si>
  <si>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</si>
  <si>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</si>
  <si>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</si>
  <si>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</si>
  <si>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</si>
  <si>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</si>
  <si>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</si>
  <si>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</si>
  <si>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</si>
  <si>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</si>
  <si>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</si>
  <si>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</si>
  <si>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</si>
  <si>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</si>
  <si>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</si>
  <si>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</si>
  <si>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</si>
  <si>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</si>
  <si>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</si>
  <si>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</si>
  <si>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</si>
  <si>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</si>
  <si>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</si>
  <si>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</si>
  <si>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</si>
  <si>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</si>
  <si>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</si>
  <si>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</si>
  <si>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</si>
  <si>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</si>
  <si>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</si>
  <si>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</si>
  <si>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</si>
  <si>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</si>
  <si>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</si>
  <si>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</si>
  <si>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</si>
  <si>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</si>
  <si>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</si>
  <si>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</si>
  <si>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</si>
  <si>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</si>
  <si>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</si>
  <si>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</si>
  <si>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</si>
  <si>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</si>
  <si>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</si>
  <si>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</si>
  <si>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</si>
  <si>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</si>
  <si>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</si>
  <si>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</si>
  <si>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</si>
  <si>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</si>
  <si>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</si>
  <si>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</si>
  <si>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</si>
  <si>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</si>
  <si>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</si>
  <si>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</si>
  <si>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</si>
  <si>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</si>
  <si>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</si>
  <si>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</si>
  <si>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</si>
  <si>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</si>
  <si>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</si>
  <si>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</si>
  <si>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</si>
  <si>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</si>
  <si>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</si>
  <si>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</si>
  <si>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</si>
  <si>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</si>
  <si>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</si>
  <si>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</si>
  <si>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</si>
  <si>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</si>
  <si>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</si>
  <si>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</si>
  <si>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</si>
  <si>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</si>
  <si>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</si>
  <si>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</si>
  <si>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</si>
  <si>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</si>
  <si>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</si>
  <si>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</si>
  <si>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</si>
  <si>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</si>
  <si>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</si>
  <si>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</si>
  <si>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</si>
  <si>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</si>
  <si>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</si>
  <si>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</si>
  <si>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</si>
  <si>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</si>
  <si>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</si>
  <si>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</si>
  <si>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</si>
  <si>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</si>
  <si>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</si>
  <si>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</si>
  <si>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</si>
  <si>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</si>
  <si>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</si>
  <si>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</si>
  <si>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</si>
  <si>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</si>
  <si>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</si>
  <si>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</si>
  <si>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</si>
  <si>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</si>
  <si>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</si>
  <si>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</si>
  <si>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</si>
  <si>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</si>
  <si>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</si>
  <si>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</si>
  <si>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</si>
  <si>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</si>
  <si>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</si>
  <si>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</si>
  <si>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</si>
  <si>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</si>
  <si>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</si>
  <si>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</si>
  <si>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</si>
  <si>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</si>
  <si>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</si>
  <si>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</si>
  <si>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</si>
  <si>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</si>
  <si>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</si>
  <si>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</si>
  <si>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</si>
  <si>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</si>
  <si>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</si>
  <si>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</si>
  <si>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</si>
  <si>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</si>
  <si>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</si>
  <si>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</si>
  <si>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</si>
  <si>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</si>
  <si>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</si>
  <si>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</si>
  <si>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</si>
  <si>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</si>
  <si>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</si>
  <si>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</si>
  <si>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</si>
  <si>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</si>
  <si>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</si>
  <si>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</si>
  <si>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</si>
  <si>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</si>
  <si>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</si>
  <si>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</si>
  <si>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</si>
  <si>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</si>
  <si>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</si>
  <si>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</si>
  <si>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</si>
  <si>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</si>
  <si>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</si>
  <si>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</si>
  <si>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</si>
  <si>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</si>
  <si>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</si>
  <si>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</si>
  <si>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</si>
  <si>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</si>
  <si>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</si>
  <si>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</si>
  <si>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</si>
  <si>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</si>
  <si>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</si>
  <si>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</si>
  <si>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</si>
  <si>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</si>
  <si>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</si>
  <si>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</si>
  <si>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</si>
  <si>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</si>
  <si>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</si>
  <si>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</si>
  <si>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</si>
  <si>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</si>
  <si>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</si>
  <si>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</si>
  <si>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</si>
  <si>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</si>
  <si>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</si>
  <si>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</si>
  <si>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</si>
  <si>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</si>
  <si>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</si>
  <si>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</si>
  <si>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</si>
  <si>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</si>
  <si>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</si>
  <si>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</si>
  <si>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</si>
  <si>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</si>
  <si>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</si>
  <si>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</si>
  <si>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</si>
  <si>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</si>
  <si>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</si>
  <si>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</si>
  <si>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</si>
  <si>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</si>
  <si>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</si>
  <si>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</si>
  <si>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</si>
  <si>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</si>
  <si>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</si>
  <si>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</si>
  <si>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</si>
  <si>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</si>
  <si>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</si>
  <si>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</si>
  <si>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</si>
  <si>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</si>
  <si>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</si>
  <si>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</si>
  <si>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</si>
  <si>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</si>
  <si>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</si>
  <si>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</si>
  <si>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</si>
  <si>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</si>
  <si>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</si>
  <si>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</si>
  <si>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</si>
  <si>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</si>
  <si>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</si>
  <si>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</si>
  <si>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</si>
  <si>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</si>
  <si>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</si>
  <si>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</si>
  <si>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</si>
  <si>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</si>
  <si>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</si>
  <si>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</si>
  <si>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</si>
  <si>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</si>
  <si>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</si>
  <si>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</si>
  <si>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</si>
  <si>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</si>
  <si>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</si>
  <si>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</si>
  <si>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</si>
  <si>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</si>
  <si>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</si>
  <si>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</si>
  <si>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</si>
  <si>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</si>
  <si>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</si>
  <si>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</si>
  <si>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</si>
  <si>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</si>
  <si>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</si>
  <si>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</si>
  <si>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</si>
  <si>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</si>
  <si>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</si>
  <si>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</si>
  <si>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</si>
  <si>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</si>
  <si>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</si>
  <si>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</si>
  <si>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</si>
  <si>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</si>
  <si>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</si>
  <si>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</si>
  <si>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</si>
  <si>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</si>
  <si>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</si>
  <si>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</si>
  <si>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</si>
  <si>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</si>
  <si>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</si>
  <si>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</si>
  <si>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</si>
  <si>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</si>
  <si>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</si>
  <si>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</si>
  <si>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</si>
  <si>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</si>
  <si>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</si>
  <si>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</si>
  <si>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</si>
  <si>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</si>
  <si>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</si>
  <si>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</si>
  <si>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</si>
  <si>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</si>
  <si>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</si>
  <si>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</si>
  <si>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</si>
  <si>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</si>
  <si>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</si>
  <si>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</si>
  <si>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</si>
  <si>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</si>
  <si>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</si>
  <si>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</si>
  <si>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</si>
  <si>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</si>
  <si>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</si>
  <si>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</si>
  <si>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</si>
  <si>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</si>
  <si>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</si>
  <si>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</si>
  <si>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</si>
  <si>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</si>
  <si>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</si>
  <si>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</si>
  <si>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</si>
  <si>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</si>
  <si>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</si>
  <si>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</si>
  <si>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</si>
  <si>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</si>
  <si>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</si>
  <si>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</si>
  <si>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</si>
  <si>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</si>
  <si>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</si>
  <si>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</si>
  <si>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</si>
  <si>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</si>
  <si>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</si>
  <si>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</si>
  <si>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</si>
  <si>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</si>
  <si>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</si>
  <si>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</si>
  <si>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</si>
  <si>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</si>
  <si>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</si>
  <si>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</si>
  <si>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</si>
  <si>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</si>
  <si>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</si>
  <si>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</si>
  <si>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</si>
  <si>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</si>
  <si>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</si>
  <si>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</si>
  <si>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</si>
  <si>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</si>
  <si>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</si>
  <si>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</si>
  <si>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</si>
  <si>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</si>
  <si>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</si>
  <si>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</si>
  <si>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</si>
  <si>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</si>
  <si>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</si>
  <si>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</si>
  <si>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</si>
  <si>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</si>
  <si>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</si>
  <si>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</si>
  <si>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</si>
  <si>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</si>
  <si>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</si>
  <si>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</si>
  <si>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</si>
  <si>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</si>
  <si>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</si>
  <si>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</si>
  <si>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</si>
  <si>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</si>
  <si>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</si>
  <si>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</si>
  <si>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</si>
  <si>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</si>
  <si>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</si>
  <si>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</si>
  <si>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</si>
  <si>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</si>
  <si>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</si>
  <si>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</si>
  <si>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</si>
  <si>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</si>
  <si>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</si>
  <si>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</si>
  <si>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</si>
  <si>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</si>
  <si>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</si>
  <si>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</si>
  <si>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</si>
  <si>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</si>
  <si>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</si>
  <si>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</si>
  <si>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</si>
  <si>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</si>
  <si>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</si>
  <si>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</si>
  <si>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</si>
  <si>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</si>
  <si>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</si>
  <si>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</si>
  <si>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</si>
  <si>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</si>
  <si>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</si>
  <si>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</si>
  <si>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</si>
  <si>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</si>
  <si>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</si>
  <si>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</si>
  <si>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</si>
  <si>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</si>
  <si>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</si>
  <si>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</si>
  <si>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</si>
  <si>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</si>
  <si>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</si>
  <si>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</si>
  <si>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</si>
  <si>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</si>
  <si>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</si>
  <si>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</si>
  <si>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</si>
  <si>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</si>
  <si>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</si>
  <si>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</si>
  <si>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</si>
  <si>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</si>
  <si>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</si>
  <si>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</si>
  <si>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</si>
  <si>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</si>
  <si>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</si>
  <si>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</si>
  <si>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</si>
  <si>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</si>
  <si>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</si>
  <si>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</si>
  <si>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</si>
  <si>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</si>
  <si>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</si>
  <si>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</si>
  <si>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</si>
  <si>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</si>
  <si>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</si>
  <si>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</si>
  <si>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</si>
  <si>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</si>
  <si>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</si>
  <si>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</si>
  <si>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</si>
  <si>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</si>
  <si>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</si>
  <si>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</si>
  <si>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</si>
  <si>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</si>
  <si>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</si>
  <si>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</si>
  <si>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</si>
  <si>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</si>
  <si>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</si>
  <si>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</si>
  <si>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</si>
  <si>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</si>
  <si>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</si>
  <si>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</si>
  <si>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</si>
  <si>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</si>
  <si>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</si>
  <si>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</si>
  <si>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</si>
  <si>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</si>
  <si>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</si>
  <si>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</si>
  <si>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</si>
  <si>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</si>
  <si>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</si>
  <si>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</si>
  <si>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</si>
  <si>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</si>
  <si>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</si>
  <si>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</si>
  <si>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</si>
  <si>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</si>
  <si>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</si>
  <si>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</si>
  <si>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</si>
  <si>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</si>
  <si>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</si>
  <si>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</si>
  <si>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</si>
  <si>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</si>
  <si>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</si>
  <si>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</si>
  <si>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</si>
  <si>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</si>
  <si>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</si>
  <si>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</si>
  <si>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</si>
  <si>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</si>
  <si>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</si>
  <si>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</si>
  <si>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</si>
  <si>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</si>
  <si>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</si>
  <si>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</si>
  <si>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</si>
  <si>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</si>
  <si>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</si>
  <si>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</si>
  <si>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</si>
  <si>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</si>
  <si>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</si>
  <si>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</si>
  <si>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</si>
  <si>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</si>
  <si>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</si>
  <si>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</si>
  <si>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</si>
  <si>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</si>
  <si>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</si>
  <si>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</si>
  <si>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</si>
  <si>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</si>
  <si>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</si>
  <si>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</si>
  <si>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</si>
  <si>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</si>
  <si>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</si>
  <si>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</si>
  <si>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</si>
  <si>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</si>
  <si>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</si>
  <si>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</si>
  <si>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</si>
  <si>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</si>
  <si>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</si>
  <si>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</si>
  <si>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</si>
  <si>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</si>
  <si>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</si>
  <si>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</si>
  <si>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</si>
  <si>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</si>
  <si>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</si>
  <si>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</si>
  <si>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</si>
  <si>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</si>
  <si>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</si>
  <si>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</si>
  <si>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</si>
  <si>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</si>
  <si>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</si>
  <si>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</si>
  <si>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</si>
  <si>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</si>
  <si>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</si>
  <si>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</si>
  <si>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</si>
  <si>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</si>
  <si>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</si>
  <si>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</si>
  <si>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</si>
  <si>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</si>
  <si>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</si>
  <si>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</si>
  <si>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</si>
  <si>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</si>
  <si>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</si>
  <si>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</si>
  <si>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</si>
  <si>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</si>
  <si>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</si>
  <si>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</si>
  <si>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</si>
  <si>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</si>
  <si>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</si>
  <si>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</si>
  <si>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</si>
  <si>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</si>
  <si>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</si>
  <si>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</si>
  <si>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</si>
  <si>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</si>
  <si>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</si>
  <si>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</si>
  <si>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</si>
  <si>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</si>
  <si>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</si>
  <si>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</si>
  <si>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</si>
  <si>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</si>
  <si>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</si>
  <si>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</si>
  <si>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</si>
  <si>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</si>
  <si>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</si>
  <si>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</si>
  <si>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</si>
  <si>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</si>
  <si>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</si>
  <si>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</si>
  <si>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</si>
  <si>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</si>
  <si>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</si>
  <si>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</si>
  <si>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</si>
  <si>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</si>
  <si>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</si>
  <si>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</si>
  <si>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</si>
  <si>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</si>
  <si>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</si>
  <si>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</si>
  <si>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</si>
  <si>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</si>
  <si>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</si>
  <si>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</si>
  <si>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</si>
  <si>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</si>
  <si>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</si>
  <si>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</si>
  <si>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</si>
  <si>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</si>
  <si>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</si>
  <si>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</si>
  <si>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</si>
  <si>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</si>
  <si>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</si>
  <si>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</si>
  <si>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</si>
  <si>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</si>
  <si>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</si>
  <si>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</si>
  <si>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</si>
  <si>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</si>
  <si>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</si>
  <si>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</si>
  <si>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</si>
  <si>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</si>
  <si>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</si>
  <si>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</si>
  <si>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</si>
  <si>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</si>
  <si>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</si>
  <si>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</si>
  <si>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</si>
  <si>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</si>
  <si>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</si>
  <si>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</si>
  <si>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</si>
  <si>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</si>
  <si>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</si>
  <si>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</si>
  <si>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</si>
  <si>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</si>
  <si>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</si>
  <si>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</si>
  <si>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</si>
  <si>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</si>
  <si>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</si>
  <si>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</si>
  <si>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</si>
  <si>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</si>
  <si>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</si>
  <si>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</si>
  <si>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</si>
  <si>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</si>
  <si>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</si>
  <si>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</si>
  <si>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</si>
  <si>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</si>
  <si>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</si>
  <si>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</si>
  <si>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</si>
  <si>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</si>
  <si>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</si>
  <si>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</si>
  <si>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</si>
  <si>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</si>
  <si>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</si>
  <si>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</si>
  <si>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</si>
  <si>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</si>
  <si>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</si>
  <si>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</si>
  <si>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</si>
  <si>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</si>
  <si>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</si>
  <si>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</si>
  <si>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</si>
  <si>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</si>
  <si>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</si>
  <si>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</si>
  <si>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</si>
  <si>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</si>
  <si>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</si>
  <si>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</si>
  <si>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</si>
  <si>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</si>
  <si>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</si>
  <si>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</si>
  <si>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</si>
  <si>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</si>
  <si>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</si>
  <si>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</si>
  <si>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</si>
  <si>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</si>
  <si>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</si>
  <si>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</si>
  <si>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</si>
  <si>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</si>
  <si>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</si>
  <si>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</si>
  <si>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</si>
  <si>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</si>
  <si>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</si>
  <si>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</si>
  <si>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</si>
  <si>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</si>
  <si>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</si>
  <si>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</si>
  <si>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</si>
  <si>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</si>
  <si>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</si>
  <si>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</si>
  <si>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</si>
  <si>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</si>
  <si>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</si>
  <si>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</si>
  <si>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</si>
  <si>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</si>
  <si>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</si>
  <si>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</si>
  <si>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</si>
  <si>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</si>
  <si>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</si>
  <si>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</si>
  <si>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</si>
  <si>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</si>
  <si>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</si>
  <si>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</si>
  <si>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</si>
  <si>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</si>
  <si>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</si>
  <si>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</si>
  <si>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</si>
  <si>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</si>
  <si>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</si>
  <si>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</si>
  <si>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</si>
  <si>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</si>
  <si>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</si>
  <si>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</si>
  <si>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</si>
  <si>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</si>
  <si>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</si>
  <si>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</si>
  <si>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</si>
  <si>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</si>
  <si>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</si>
  <si>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</si>
  <si>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</si>
  <si>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</si>
  <si>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</si>
  <si>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</si>
  <si>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</si>
  <si>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</si>
  <si>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</si>
  <si>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</si>
  <si>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</si>
  <si>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</si>
  <si>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</si>
  <si>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</si>
  <si>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</si>
  <si>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</si>
  <si>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</si>
  <si>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</si>
  <si>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</si>
  <si>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</si>
  <si>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</si>
  <si>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</si>
  <si>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</si>
  <si>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</si>
  <si>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</si>
  <si>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</si>
  <si>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</si>
  <si>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</si>
  <si>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</si>
  <si>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</si>
  <si>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</si>
  <si>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</si>
  <si>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</si>
  <si>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</si>
  <si>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</si>
  <si>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</si>
  <si>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</si>
  <si>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</si>
  <si>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</si>
  <si>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</si>
  <si>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</si>
  <si>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</si>
  <si>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</si>
  <si>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</si>
  <si>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</si>
  <si>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</si>
  <si>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</si>
  <si>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</si>
  <si>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</si>
  <si>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</si>
  <si>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</si>
  <si>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</si>
  <si>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</si>
  <si>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</si>
  <si>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</si>
  <si>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</si>
  <si>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</si>
  <si>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</si>
  <si>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</si>
  <si>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</si>
  <si>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</si>
  <si>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</si>
  <si>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</si>
  <si>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</si>
  <si>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</si>
  <si>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</si>
  <si>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</si>
  <si>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</si>
  <si>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</si>
  <si>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</si>
  <si>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</si>
  <si>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</si>
  <si>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</si>
  <si>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</si>
  <si>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</si>
  <si>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</si>
  <si>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</si>
  <si>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</si>
  <si>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</si>
  <si>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</si>
  <si>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</si>
  <si>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</si>
  <si>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</si>
  <si>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</si>
  <si>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</si>
  <si>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</si>
  <si>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</si>
  <si>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</si>
  <si>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</si>
  <si>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</si>
  <si>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</si>
  <si>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</si>
  <si>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</si>
  <si>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</si>
  <si>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</si>
  <si>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</si>
  <si>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</si>
  <si>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</si>
  <si>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</si>
  <si>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</si>
  <si>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</si>
  <si>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</si>
  <si>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</si>
  <si>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</si>
  <si>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</si>
  <si>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</si>
  <si>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</si>
  <si>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</si>
  <si>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</si>
  <si>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</si>
  <si>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</si>
  <si>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</si>
  <si>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</si>
  <si>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</si>
  <si>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</si>
  <si>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</si>
  <si>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</si>
  <si>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</si>
  <si>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</si>
  <si>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</si>
  <si>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</si>
  <si>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</si>
  <si>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</si>
  <si>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</si>
  <si>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</si>
  <si>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</si>
  <si>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</si>
  <si>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</si>
  <si>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</si>
  <si>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</si>
  <si>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</si>
  <si>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</si>
  <si>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</si>
  <si>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</si>
  <si>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</si>
  <si>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</si>
  <si>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</si>
  <si>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</si>
  <si>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</si>
  <si>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</si>
  <si>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</si>
  <si>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</si>
  <si>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</si>
  <si>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</si>
  <si>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</si>
  <si>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</si>
  <si>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</si>
  <si>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</si>
  <si>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</si>
  <si>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</si>
  <si>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</si>
  <si>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</si>
  <si>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</si>
  <si>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</si>
  <si>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</si>
  <si>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</si>
  <si>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</si>
  <si>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</si>
  <si>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</si>
  <si>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</si>
  <si>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</si>
  <si>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</si>
  <si>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</si>
  <si>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</si>
  <si>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</si>
  <si>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</si>
  <si>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</si>
  <si>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</si>
  <si>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</si>
  <si>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</si>
  <si>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</si>
  <si>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</si>
  <si>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</si>
  <si>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</si>
  <si>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</si>
  <si>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</si>
  <si>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</si>
  <si>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</si>
  <si>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</si>
  <si>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</si>
  <si>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</si>
  <si>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</si>
  <si>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</si>
  <si>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</si>
  <si>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</si>
  <si>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</si>
  <si>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</si>
  <si>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</si>
  <si>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</si>
  <si>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</si>
  <si>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</si>
  <si>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</si>
  <si>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</si>
  <si>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</si>
  <si>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</si>
  <si>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</si>
  <si>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</si>
  <si>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</si>
  <si>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</si>
  <si>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</si>
  <si>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</si>
  <si>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</si>
  <si>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</si>
  <si>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</si>
  <si>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</si>
  <si>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</si>
  <si>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</si>
  <si>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</si>
  <si>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</si>
  <si>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</si>
  <si>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</si>
  <si>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</si>
  <si>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</si>
  <si>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</si>
  <si>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</si>
  <si>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</si>
  <si>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</si>
  <si>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</si>
  <si>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</si>
  <si>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</si>
  <si>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</si>
  <si>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</si>
  <si>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</si>
  <si>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</si>
  <si>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</si>
  <si>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</si>
  <si>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</si>
  <si>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</si>
  <si>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</si>
  <si>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</si>
  <si>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</si>
  <si>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</si>
  <si>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</si>
  <si>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</si>
  <si>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</si>
  <si>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</si>
  <si>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</si>
  <si>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</si>
  <si>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</si>
  <si>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</si>
  <si>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</si>
  <si>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</si>
  <si>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</si>
  <si>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</si>
  <si>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</si>
  <si>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</si>
  <si>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</si>
  <si>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</si>
  <si>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</si>
  <si>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</si>
  <si>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</si>
  <si>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</si>
  <si>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</si>
  <si>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</si>
  <si>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</si>
  <si>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</si>
  <si>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</si>
  <si>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</si>
  <si>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</si>
  <si>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</si>
  <si>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</si>
  <si>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</si>
  <si>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</si>
  <si>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</si>
  <si>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</si>
  <si>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</si>
  <si>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</si>
  <si>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</si>
  <si>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</si>
  <si>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</si>
  <si>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</si>
  <si>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</si>
  <si>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</si>
  <si>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</si>
  <si>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</si>
  <si>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</si>
  <si>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</si>
  <si>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</si>
  <si>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</si>
  <si>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</si>
  <si>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</si>
  <si>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</si>
  <si>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</si>
  <si>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</si>
  <si>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</si>
  <si>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</si>
  <si>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</si>
  <si>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</si>
  <si>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</si>
  <si>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</si>
  <si>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</si>
  <si>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</si>
  <si>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</si>
  <si>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</si>
  <si>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</si>
  <si>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</si>
  <si>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</si>
  <si>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</si>
  <si>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</si>
  <si>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</si>
  <si>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</si>
  <si>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</si>
  <si>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</si>
  <si>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</si>
  <si>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</si>
  <si>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</si>
  <si>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</si>
  <si>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</si>
  <si>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</si>
  <si>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</si>
  <si>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</si>
  <si>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</si>
  <si>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</si>
  <si>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</si>
  <si>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</si>
  <si>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</si>
  <si>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</si>
  <si>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</si>
  <si>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</si>
  <si>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</si>
  <si>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</si>
  <si>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</si>
  <si>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</si>
  <si>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</si>
  <si>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</si>
  <si>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</si>
  <si>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</si>
  <si>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</si>
  <si>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</si>
  <si>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</si>
  <si>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</si>
  <si>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</si>
  <si>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</si>
  <si>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</si>
  <si>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</si>
  <si>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</si>
  <si>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</si>
  <si>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</si>
  <si>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</si>
  <si>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</si>
  <si>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</si>
  <si>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</si>
  <si>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</si>
  <si>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</si>
  <si>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</si>
  <si>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</si>
  <si>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</si>
  <si>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</si>
  <si>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</si>
  <si>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</si>
  <si>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</si>
  <si>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</si>
  <si>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</si>
  <si>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</si>
  <si>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</si>
  <si>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</si>
  <si>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</si>
  <si>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</si>
  <si>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</si>
  <si>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</si>
  <si>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</si>
  <si>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</si>
  <si>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</si>
  <si>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</si>
  <si>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</si>
  <si>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</si>
  <si>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</si>
  <si>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</si>
  <si>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</si>
  <si>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</si>
  <si>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</si>
  <si>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</si>
  <si>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</si>
  <si>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</si>
  <si>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</si>
  <si>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</si>
  <si>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</si>
  <si>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</si>
  <si>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</si>
  <si>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</si>
  <si>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</si>
  <si>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</si>
  <si>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</si>
  <si>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</si>
  <si>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</si>
  <si>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</si>
  <si>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</si>
  <si>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</si>
  <si>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</si>
  <si>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</si>
  <si>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</si>
  <si>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</si>
  <si>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</si>
  <si>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</si>
  <si>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</si>
  <si>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</si>
  <si>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</si>
  <si>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</si>
  <si>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</si>
  <si>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</si>
  <si>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</si>
  <si>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</si>
  <si>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</si>
  <si>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</si>
  <si>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</si>
  <si>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</si>
  <si>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</si>
  <si>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</si>
  <si>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</si>
  <si>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</si>
  <si>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</si>
  <si>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</si>
  <si>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</si>
  <si>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</si>
  <si>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</si>
  <si>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</si>
  <si>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</si>
  <si>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</si>
  <si>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</si>
  <si>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</si>
  <si>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</si>
  <si>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</si>
  <si>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</si>
  <si>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</si>
  <si>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</si>
  <si>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</si>
  <si>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</si>
  <si>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</si>
  <si>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</si>
  <si>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</si>
  <si>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</si>
  <si>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</si>
  <si>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</si>
  <si>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</si>
  <si>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</si>
  <si>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</si>
  <si>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</si>
  <si>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</si>
  <si>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</si>
  <si>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</si>
  <si>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</si>
  <si>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</si>
  <si>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</si>
  <si>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</si>
  <si>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</si>
  <si>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</si>
  <si>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</si>
  <si>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</si>
  <si>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</si>
  <si>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</si>
  <si>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</si>
  <si>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</si>
  <si>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</si>
  <si>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</si>
  <si>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</si>
  <si>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</si>
  <si>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</si>
  <si>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</si>
  <si>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</si>
  <si>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</si>
  <si>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</si>
  <si>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</si>
  <si>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</si>
  <si>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</si>
  <si>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</si>
  <si>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</si>
  <si>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</si>
  <si>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</si>
  <si>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</si>
  <si>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</si>
  <si>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</si>
  <si>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</si>
  <si>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</si>
  <si>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</si>
  <si>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</si>
  <si>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</si>
  <si>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</si>
  <si>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</si>
  <si>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</si>
  <si>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</si>
  <si>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</si>
  <si>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</si>
  <si>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</si>
  <si>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</si>
  <si>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</si>
  <si>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</si>
  <si>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</si>
  <si>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</si>
  <si>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</si>
  <si>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</si>
  <si>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</si>
  <si>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</si>
  <si>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</si>
  <si>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</si>
  <si>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</si>
  <si>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</si>
  <si>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</si>
  <si>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</si>
  <si>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</si>
  <si>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</si>
  <si>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</si>
  <si>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</si>
  <si>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</si>
  <si>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</si>
  <si>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</si>
  <si>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</si>
  <si>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</si>
  <si>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</si>
  <si>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</si>
  <si>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</si>
  <si>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</si>
  <si>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</si>
  <si>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</si>
  <si>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</si>
  <si>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</si>
  <si>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</si>
  <si>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</si>
  <si>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</si>
  <si>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</si>
  <si>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</si>
  <si>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</si>
  <si>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</si>
  <si>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</si>
  <si>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</si>
  <si>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</si>
  <si>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</si>
  <si>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</si>
  <si>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</si>
  <si>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</si>
  <si>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</si>
  <si>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</si>
  <si>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</si>
  <si>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</si>
  <si>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</si>
  <si>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</si>
  <si>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</si>
  <si>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</si>
  <si>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</si>
  <si>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</si>
  <si>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</si>
  <si>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</si>
  <si>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</si>
  <si>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</si>
  <si>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</si>
  <si>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</si>
  <si>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</si>
  <si>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</si>
  <si>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</si>
  <si>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</si>
  <si>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</si>
  <si>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</si>
  <si>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</si>
  <si>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</si>
  <si>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</si>
  <si>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</si>
  <si>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</si>
  <si>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</si>
  <si>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</si>
  <si>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</si>
  <si>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</si>
  <si>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</si>
  <si>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</si>
  <si>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</si>
  <si>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</si>
  <si>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</si>
  <si>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</si>
  <si>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</si>
  <si>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</si>
  <si>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</si>
  <si>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</si>
  <si>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</si>
  <si>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</si>
  <si>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</si>
  <si>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</si>
  <si>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</si>
  <si>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</si>
  <si>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</si>
  <si>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</si>
  <si>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</si>
  <si>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</si>
  <si>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</si>
  <si>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</si>
  <si>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</si>
  <si>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</si>
  <si>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</si>
  <si>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</si>
  <si>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</si>
  <si>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</si>
  <si>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</si>
  <si>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</si>
  <si>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</si>
  <si>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</si>
  <si>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</si>
  <si>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</si>
  <si>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</si>
  <si>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</si>
  <si>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</si>
  <si>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</si>
  <si>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</si>
  <si>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</si>
  <si>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</si>
  <si>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</si>
  <si>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</si>
  <si>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</si>
  <si>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</si>
  <si>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</si>
  <si>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</si>
  <si>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</si>
  <si>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</si>
  <si>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</si>
  <si>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</si>
  <si>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</si>
  <si>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</si>
  <si>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</si>
  <si>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</si>
  <si>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</si>
  <si>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</si>
  <si>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</si>
  <si>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</si>
  <si>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</si>
  <si>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</si>
  <si>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</si>
  <si>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</si>
  <si>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</si>
  <si>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</si>
  <si>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</si>
  <si>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</si>
  <si>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</si>
  <si>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</si>
  <si>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</si>
  <si>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</si>
  <si>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</si>
  <si>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</si>
  <si>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</si>
  <si>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</si>
  <si>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</si>
  <si>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</si>
  <si>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</si>
  <si>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</si>
  <si>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</si>
  <si>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</si>
  <si>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</si>
  <si>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</si>
  <si>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</si>
  <si>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</si>
  <si>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</si>
  <si>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</si>
  <si>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</si>
  <si>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</si>
  <si>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</si>
  <si>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</si>
  <si>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</si>
  <si>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</si>
  <si>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</si>
  <si>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</si>
  <si>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</si>
  <si>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</si>
  <si>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</si>
  <si>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</si>
  <si>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</si>
  <si>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</si>
  <si>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</si>
  <si>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</si>
  <si>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</si>
  <si>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</si>
  <si>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</si>
  <si>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</si>
  <si>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</si>
  <si>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</si>
  <si>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</si>
  <si>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</si>
  <si>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</si>
  <si>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</si>
  <si>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</si>
  <si>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</si>
  <si>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</si>
  <si>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</si>
  <si>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</si>
  <si>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</si>
  <si>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</si>
  <si>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</si>
  <si>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</si>
  <si>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</si>
  <si>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</si>
  <si>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</si>
  <si>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</si>
  <si>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</si>
  <si>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</si>
  <si>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</si>
  <si>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</si>
  <si>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</si>
  <si>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</si>
  <si>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</si>
  <si>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</si>
  <si>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</si>
  <si>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</si>
  <si>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</si>
  <si>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</si>
  <si>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</si>
  <si>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</si>
  <si>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</si>
  <si>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</si>
  <si>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</si>
  <si>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</si>
  <si>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</si>
  <si>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</si>
  <si>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</si>
  <si>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</si>
  <si>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</si>
  <si>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</si>
  <si>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</si>
  <si>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</si>
  <si>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</si>
  <si>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</si>
  <si>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</si>
  <si>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</si>
  <si>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</si>
  <si>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</si>
  <si>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</si>
  <si>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</si>
  <si>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</si>
  <si>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</si>
  <si>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</si>
  <si>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</si>
  <si>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</si>
  <si>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</si>
  <si>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</si>
  <si>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</si>
  <si>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</si>
  <si>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</si>
  <si>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</si>
  <si>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</si>
  <si>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</si>
  <si>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</si>
  <si>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</si>
  <si>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</si>
  <si>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</si>
  <si>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</si>
  <si>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</si>
  <si>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</si>
  <si>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</si>
  <si>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</si>
  <si>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</si>
  <si>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</si>
  <si>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</si>
  <si>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</si>
  <si>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</si>
  <si>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</si>
  <si>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</si>
  <si>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</si>
  <si>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</si>
  <si>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</si>
  <si>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</si>
  <si>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</si>
  <si>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</si>
  <si>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</si>
  <si>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</si>
  <si>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</si>
  <si>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</si>
  <si>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</si>
  <si>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</si>
  <si>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</si>
  <si>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</si>
  <si>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</si>
  <si>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</si>
  <si>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</si>
  <si>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</si>
  <si>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</si>
  <si>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</si>
  <si>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</si>
  <si>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</si>
  <si>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</si>
  <si>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</si>
  <si>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</si>
  <si>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</si>
  <si>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</si>
  <si>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</si>
  <si>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</si>
  <si>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</si>
  <si>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</si>
  <si>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</si>
  <si>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</si>
  <si>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</si>
  <si>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</si>
  <si>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</si>
  <si>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</si>
  <si>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</si>
  <si>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</si>
  <si>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</si>
  <si>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</si>
  <si>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</si>
  <si>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</si>
  <si>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</si>
  <si>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</si>
  <si>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</si>
  <si>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</si>
  <si>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</si>
  <si>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</si>
  <si>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</si>
  <si>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</si>
  <si>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</si>
  <si>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</si>
  <si>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</si>
  <si>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</si>
  <si>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</si>
  <si>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</si>
  <si>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</si>
  <si>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</si>
  <si>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</si>
  <si>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</si>
  <si>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</si>
  <si>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</si>
  <si>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</si>
  <si>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</si>
  <si>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</si>
  <si>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</si>
  <si>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</si>
  <si>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</si>
  <si>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</si>
  <si>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</si>
  <si>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</si>
  <si>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</si>
  <si>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</si>
  <si>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</si>
  <si>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</si>
  <si>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</si>
  <si>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</si>
  <si>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</si>
  <si>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</si>
  <si>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</si>
  <si>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</si>
  <si>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</si>
  <si>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</si>
  <si>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</si>
  <si>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</si>
  <si>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</si>
  <si>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</si>
  <si>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</si>
  <si>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</si>
  <si>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</si>
  <si>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</si>
  <si>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</si>
  <si>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</si>
  <si>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</si>
  <si>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</si>
  <si>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</si>
  <si>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</si>
  <si>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</si>
  <si>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</si>
  <si>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</si>
  <si>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</si>
  <si>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</si>
  <si>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</si>
  <si>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</si>
  <si>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</si>
  <si>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</si>
  <si>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</si>
  <si>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</si>
  <si>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</si>
  <si>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</si>
  <si>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</si>
  <si>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</si>
  <si>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</si>
  <si>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</si>
  <si>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</si>
  <si>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</si>
  <si>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</si>
  <si>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</si>
  <si>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</si>
  <si>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</si>
  <si>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</si>
  <si>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</si>
  <si>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</si>
  <si>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</si>
  <si>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</si>
  <si>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</si>
  <si>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</si>
  <si>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</si>
  <si>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</si>
  <si>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</si>
  <si>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</si>
  <si>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</si>
  <si>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</si>
  <si>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</si>
  <si>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</si>
  <si>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</si>
  <si>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</si>
  <si>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</si>
  <si>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</si>
  <si>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</si>
  <si>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</si>
  <si>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</si>
  <si>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</si>
  <si>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</si>
  <si>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</si>
  <si>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</si>
  <si>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</si>
  <si>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</si>
  <si>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</si>
  <si>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</si>
  <si>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</si>
  <si>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</si>
  <si>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</si>
  <si>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</si>
  <si>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</si>
  <si>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</si>
  <si>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</si>
  <si>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</si>
  <si>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</si>
  <si>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</si>
  <si>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</si>
  <si>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</si>
  <si>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</si>
  <si>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</si>
  <si>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</si>
  <si>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</si>
  <si>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</si>
  <si>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</si>
  <si>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</si>
  <si>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</si>
  <si>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</si>
  <si>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</si>
  <si>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</si>
  <si>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</si>
  <si>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</si>
  <si>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</si>
  <si>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</si>
  <si>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</si>
  <si>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</si>
  <si>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</si>
  <si>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</si>
  <si>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</si>
  <si>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</si>
  <si>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</si>
  <si>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</si>
  <si>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</si>
  <si>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</si>
  <si>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</si>
  <si>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</si>
  <si>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</si>
  <si>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</si>
  <si>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</si>
  <si>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</si>
  <si>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</si>
  <si>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</si>
  <si>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</si>
  <si>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</si>
  <si>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</si>
  <si>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</si>
  <si>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</si>
  <si>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</si>
  <si>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</si>
  <si>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</si>
  <si>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</si>
  <si>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</si>
  <si>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</si>
  <si>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</si>
  <si>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</si>
  <si>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</si>
  <si>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</si>
  <si>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</si>
  <si>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</si>
  <si>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</si>
  <si>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</si>
  <si>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</si>
  <si>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</si>
  <si>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</si>
  <si>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</si>
  <si>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</si>
  <si>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</si>
  <si>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</si>
  <si>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</si>
  <si>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</si>
  <si>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</si>
  <si>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</si>
  <si>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</si>
  <si>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</si>
  <si>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</si>
  <si>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</si>
  <si>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</si>
  <si>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</si>
  <si>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</si>
  <si>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</si>
  <si>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</si>
  <si>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</si>
  <si>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</si>
  <si>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</si>
  <si>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</si>
  <si>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</si>
  <si>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</si>
  <si>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</si>
  <si>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</si>
  <si>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</si>
  <si>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</si>
  <si>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</si>
  <si>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</si>
  <si>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</si>
  <si>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</si>
  <si>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</si>
  <si>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</si>
  <si>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</si>
  <si>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</si>
  <si>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</si>
  <si>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</si>
  <si>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</si>
  <si>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</si>
  <si>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</si>
  <si>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</si>
  <si>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</si>
  <si>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</si>
  <si>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</si>
  <si>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</si>
  <si>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</si>
  <si>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</si>
  <si>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</si>
  <si>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</si>
  <si>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</si>
  <si>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</si>
  <si>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</si>
  <si>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</si>
  <si>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</si>
  <si>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</si>
  <si>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</si>
  <si>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</si>
  <si>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</si>
  <si>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</si>
  <si>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</si>
  <si>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</si>
  <si>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</si>
  <si>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</si>
  <si>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</si>
  <si>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</si>
  <si>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</si>
  <si>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</si>
  <si>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</si>
  <si>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</si>
  <si>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</si>
  <si>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</si>
  <si>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</si>
  <si>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</si>
  <si>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</si>
  <si>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</si>
  <si>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</si>
  <si>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</si>
  <si>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</si>
  <si>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</si>
  <si>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</si>
  <si>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</si>
  <si>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</si>
  <si>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</si>
  <si>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</si>
  <si>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</si>
  <si>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</si>
  <si>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</si>
  <si>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</si>
  <si>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</si>
  <si>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</si>
  <si>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</si>
  <si>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</si>
  <si>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</si>
  <si>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</si>
  <si>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</si>
  <si>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</si>
  <si>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</si>
  <si>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</si>
  <si>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</si>
  <si>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</si>
  <si>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</si>
  <si>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</si>
  <si>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</si>
  <si>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</si>
  <si>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</si>
  <si>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</si>
  <si>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</si>
  <si>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</si>
  <si>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</si>
  <si>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</si>
  <si>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</si>
  <si>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</si>
  <si>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</si>
  <si>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</si>
  <si>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</si>
  <si>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</si>
  <si>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</si>
  <si>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</si>
  <si>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</si>
  <si>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</si>
  <si>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</si>
  <si>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</si>
  <si>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</si>
  <si>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</si>
  <si>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</si>
  <si>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</si>
  <si>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</si>
  <si>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</si>
  <si>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</si>
  <si>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</si>
  <si>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</si>
  <si>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</si>
  <si>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</si>
  <si>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</si>
  <si>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</si>
  <si>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</si>
  <si>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</si>
  <si>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</si>
  <si>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</si>
  <si>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</si>
  <si>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</si>
  <si>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</si>
  <si>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</si>
  <si>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</si>
  <si>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</si>
  <si>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</si>
  <si>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</si>
  <si>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</si>
  <si>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</si>
  <si>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</si>
  <si>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</si>
  <si>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</si>
  <si>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</si>
  <si>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</si>
  <si>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</si>
  <si>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</si>
  <si>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</si>
  <si>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</si>
  <si>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</si>
  <si>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</si>
  <si>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</si>
  <si>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</si>
  <si>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</si>
  <si>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</si>
  <si>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</si>
  <si>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</si>
  <si>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</si>
  <si>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</si>
  <si>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</si>
  <si>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</si>
  <si>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</si>
  <si>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</si>
  <si>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</si>
  <si>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</si>
  <si>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</si>
  <si>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</si>
  <si>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</si>
  <si>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</si>
  <si>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</si>
  <si>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</si>
  <si>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</si>
  <si>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</si>
  <si>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</si>
  <si>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</si>
  <si>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</si>
  <si>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</si>
  <si>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</si>
  <si>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</si>
  <si>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</si>
  <si>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</si>
  <si>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</si>
  <si>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</si>
  <si>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</si>
  <si>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</si>
  <si>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</si>
  <si>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</si>
  <si>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</si>
  <si>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</si>
  <si>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</si>
  <si>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</si>
  <si>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</si>
  <si>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</si>
  <si>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</si>
  <si>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</si>
  <si>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</si>
  <si>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</si>
  <si>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</si>
  <si>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</si>
  <si>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</si>
  <si>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</si>
  <si>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</si>
  <si>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</si>
  <si>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</si>
  <si>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</si>
  <si>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</si>
  <si>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</si>
  <si>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</si>
  <si>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</si>
  <si>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</si>
  <si>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</si>
  <si>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</si>
  <si>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</si>
  <si>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</si>
  <si>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</si>
  <si>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</si>
  <si>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</si>
  <si>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</si>
  <si>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</si>
  <si>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</si>
  <si>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</si>
  <si>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</si>
  <si>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</si>
  <si>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</si>
  <si>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</si>
  <si>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</si>
  <si>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</si>
  <si>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</si>
  <si>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</si>
  <si>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</si>
  <si>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</si>
  <si>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</si>
  <si>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</si>
  <si>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</si>
  <si>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</si>
  <si>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</si>
  <si>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</si>
  <si>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</si>
  <si>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</si>
  <si>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</si>
  <si>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</si>
  <si>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</si>
  <si>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</si>
  <si>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</si>
  <si>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</si>
  <si>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</si>
  <si>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</si>
  <si>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</si>
  <si>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</si>
  <si>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</si>
  <si>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</si>
  <si>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</si>
  <si>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</si>
  <si>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</si>
  <si>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</si>
  <si>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</si>
  <si>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</si>
  <si>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</si>
  <si>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</si>
  <si>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</si>
  <si>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</si>
  <si>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</si>
  <si>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</si>
  <si>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</si>
  <si>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</si>
  <si>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</si>
  <si>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</si>
  <si>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</si>
  <si>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</si>
  <si>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</si>
  <si>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</si>
  <si>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</si>
  <si>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</si>
  <si>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</si>
  <si>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</si>
  <si>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</si>
  <si>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</si>
  <si>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</si>
  <si>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</si>
  <si>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</si>
  <si>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</si>
  <si>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</si>
  <si>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</si>
  <si>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</si>
  <si>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</si>
  <si>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</si>
  <si>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</si>
  <si>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</si>
  <si>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</si>
  <si>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</si>
  <si>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</si>
  <si>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</si>
  <si>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</si>
  <si>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</si>
  <si>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</si>
  <si>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</si>
  <si>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</si>
  <si>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</si>
  <si>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</si>
  <si>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</si>
  <si>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</si>
  <si>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</si>
  <si>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</si>
  <si>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</si>
  <si>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</si>
  <si>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</si>
  <si>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</si>
  <si>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</si>
  <si>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</si>
  <si>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</si>
  <si>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</si>
  <si>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</si>
  <si>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</si>
  <si>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</si>
  <si>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</si>
  <si>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</si>
  <si>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</si>
  <si>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</si>
  <si>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</si>
  <si>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</si>
  <si>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</si>
  <si>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</si>
  <si>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</si>
  <si>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</si>
  <si>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</si>
  <si>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</si>
  <si>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</si>
  <si>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</si>
  <si>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</si>
  <si>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</si>
  <si>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</si>
  <si>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</si>
  <si>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</si>
  <si>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</si>
  <si>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</si>
  <si>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</si>
  <si>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</si>
  <si>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</si>
  <si>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</si>
  <si>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</si>
  <si>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</si>
  <si>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</si>
  <si>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</si>
  <si>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</si>
  <si>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</si>
  <si>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</si>
  <si>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</si>
  <si>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</si>
  <si>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</si>
  <si>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</si>
  <si>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</si>
  <si>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</si>
  <si>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</si>
  <si>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</si>
  <si>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</si>
  <si>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</si>
  <si>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</si>
  <si>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</si>
  <si>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</si>
  <si>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</si>
  <si>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</si>
  <si>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</si>
  <si>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</si>
  <si>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</si>
  <si>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</si>
  <si>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</si>
  <si>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</si>
  <si>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</si>
  <si>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</si>
  <si>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</si>
  <si>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</si>
  <si>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</si>
  <si>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</si>
  <si>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</si>
  <si>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</si>
  <si>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</si>
  <si>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</si>
  <si>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</si>
  <si>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</si>
  <si>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</si>
  <si>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</si>
  <si>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</si>
  <si>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</si>
  <si>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</si>
  <si>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</si>
  <si>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</si>
  <si>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</si>
  <si>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</si>
  <si>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</si>
  <si>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</si>
  <si>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</si>
  <si>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</si>
  <si>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</si>
  <si>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</si>
  <si>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</si>
  <si>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</si>
  <si>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</si>
  <si>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</si>
  <si>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</si>
  <si>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</si>
  <si>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</si>
  <si>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</si>
  <si>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</si>
  <si>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</si>
  <si>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</si>
  <si>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</si>
  <si>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</si>
  <si>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</si>
  <si>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</si>
  <si>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</si>
  <si>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</si>
  <si>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</si>
  <si>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</si>
  <si>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</si>
  <si>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</si>
  <si>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</si>
  <si>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</si>
  <si>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</si>
  <si>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</si>
  <si>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</si>
  <si>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</si>
  <si>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</si>
  <si>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</si>
  <si>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</si>
  <si>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</si>
  <si>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</si>
  <si>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</si>
  <si>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</si>
  <si>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</si>
  <si>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</si>
  <si>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</si>
  <si>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</si>
  <si>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</si>
  <si>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</si>
  <si>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</si>
  <si>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</si>
  <si>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</si>
  <si>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</si>
  <si>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</si>
  <si>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</si>
  <si>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</si>
  <si>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</si>
  <si>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</si>
  <si>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</si>
  <si>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</si>
  <si>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</si>
  <si>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</si>
  <si>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</si>
  <si>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</si>
  <si>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</si>
  <si>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</si>
  <si>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</si>
  <si>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</si>
  <si>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</si>
  <si>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</si>
  <si>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</si>
  <si>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</si>
  <si>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</si>
  <si>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</si>
  <si>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</si>
  <si>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</si>
  <si>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</si>
  <si>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</si>
  <si>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</si>
  <si>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</si>
  <si>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</si>
  <si>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</si>
  <si>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</si>
  <si>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</si>
  <si>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</si>
  <si>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</si>
  <si>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</si>
  <si>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</si>
  <si>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</si>
  <si>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</si>
  <si>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</si>
  <si>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</si>
  <si>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</si>
  <si>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</si>
  <si>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</si>
  <si>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</si>
  <si>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</si>
  <si>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</si>
  <si>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</si>
  <si>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</si>
  <si>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</si>
  <si>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</si>
  <si>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</si>
  <si>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</si>
  <si>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</si>
  <si>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</si>
  <si>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</si>
  <si>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</si>
  <si>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</si>
  <si>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</si>
  <si>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</si>
  <si>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</si>
  <si>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</si>
  <si>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</si>
  <si>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</si>
  <si>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</si>
  <si>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</si>
  <si>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</si>
  <si>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</si>
  <si>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</si>
  <si>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</si>
  <si>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</si>
  <si>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</si>
  <si>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</si>
  <si>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</si>
  <si>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</si>
  <si>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</si>
  <si>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</si>
  <si>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</si>
  <si>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</si>
  <si>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</si>
  <si>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</si>
  <si>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</si>
  <si>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</si>
  <si>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</si>
  <si>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</si>
  <si>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</si>
  <si>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</si>
  <si>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</si>
  <si>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</si>
  <si>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</si>
  <si>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</si>
  <si>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</si>
  <si>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</si>
  <si>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</si>
  <si>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</si>
  <si>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</si>
  <si>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</si>
  <si>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</si>
  <si>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</si>
  <si>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</si>
  <si>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</si>
  <si>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</si>
  <si>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</si>
  <si>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</si>
  <si>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</si>
  <si>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</si>
  <si>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</si>
  <si>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</si>
  <si>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</si>
  <si>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</si>
  <si>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</si>
  <si>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</si>
  <si>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</si>
  <si>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</si>
  <si>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</si>
  <si>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</si>
  <si>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</si>
  <si>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</si>
  <si>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</si>
  <si>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</si>
  <si>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</si>
  <si>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</si>
  <si>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</si>
  <si>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</si>
  <si>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</si>
  <si>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</si>
  <si>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</si>
  <si>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</si>
  <si>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</si>
  <si>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</si>
  <si>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</si>
  <si>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</si>
  <si>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</si>
  <si>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</si>
  <si>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</si>
  <si>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</si>
  <si>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</si>
  <si>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</si>
  <si>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</si>
  <si>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</si>
  <si>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</si>
  <si>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</si>
  <si>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</si>
  <si>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</si>
  <si>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</si>
  <si>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</si>
  <si>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</si>
  <si>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</si>
  <si>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</si>
  <si>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</si>
  <si>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</si>
  <si>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</si>
  <si>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</si>
  <si>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</si>
  <si>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</si>
  <si>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</si>
  <si>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</si>
  <si>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</si>
  <si>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</si>
  <si>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</si>
  <si>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</si>
  <si>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</si>
  <si>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</si>
  <si>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</si>
  <si>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</si>
  <si>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</si>
  <si>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</si>
  <si>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</si>
  <si>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</si>
  <si>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</si>
  <si>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</si>
  <si>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</si>
  <si>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</si>
  <si>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</si>
  <si>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</si>
  <si>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</si>
  <si>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</si>
  <si>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</si>
  <si>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</si>
  <si>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</si>
  <si>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</si>
  <si>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</si>
  <si>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</si>
  <si>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</si>
  <si>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</si>
  <si>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</si>
  <si>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</si>
  <si>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</si>
  <si>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</si>
  <si>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</si>
  <si>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</si>
  <si>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</si>
  <si>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</si>
  <si>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</si>
  <si>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</si>
  <si>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</si>
  <si>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</si>
  <si>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</si>
  <si>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</si>
  <si>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</si>
  <si>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</si>
  <si>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</si>
  <si>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</si>
  <si>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</si>
  <si>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</si>
  <si>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</si>
  <si>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</si>
  <si>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</si>
  <si>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</si>
  <si>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</si>
  <si>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</si>
  <si>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</si>
  <si>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</si>
  <si>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</si>
  <si>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</si>
  <si>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</si>
  <si>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</si>
  <si>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</si>
  <si>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</si>
  <si>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</si>
  <si>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</si>
  <si>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</si>
  <si>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</si>
  <si>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</si>
  <si>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</si>
  <si>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</si>
  <si>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</si>
  <si>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</si>
  <si>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</si>
  <si>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</si>
  <si>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</si>
  <si>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</si>
  <si>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</si>
  <si>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</si>
  <si>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</si>
  <si>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</si>
  <si>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</si>
  <si>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</si>
  <si>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</si>
  <si>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</si>
  <si>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</si>
  <si>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</si>
  <si>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</si>
  <si>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</si>
  <si>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</si>
  <si>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</si>
  <si>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</si>
  <si>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</si>
  <si>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</si>
  <si>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</si>
  <si>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</si>
  <si>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</si>
  <si>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</si>
  <si>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</si>
  <si>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</si>
  <si>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</si>
  <si>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</si>
  <si>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</si>
  <si>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</si>
  <si>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</si>
  <si>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</si>
  <si>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</si>
  <si>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</si>
  <si>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</si>
  <si>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</si>
  <si>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</si>
  <si>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</si>
  <si>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</si>
  <si>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</si>
  <si>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</si>
  <si>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</si>
  <si>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</si>
  <si>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</si>
  <si>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</si>
  <si>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</si>
  <si>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</si>
  <si>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</si>
  <si>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</si>
  <si>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</si>
  <si>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</si>
  <si>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</si>
  <si>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</si>
  <si>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</si>
  <si>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</si>
  <si>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</si>
  <si>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</si>
  <si>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</si>
  <si>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</si>
  <si>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</si>
  <si>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</si>
  <si>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</si>
  <si>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</si>
  <si>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</si>
  <si>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</si>
  <si>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</si>
  <si>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</si>
  <si>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</si>
  <si>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</si>
  <si>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</si>
  <si>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</si>
  <si>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</si>
  <si>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</si>
  <si>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</si>
  <si>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</si>
  <si>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</si>
  <si>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</si>
  <si>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</si>
  <si>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</si>
  <si>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</si>
  <si>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</si>
  <si>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</si>
  <si>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</si>
  <si>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</si>
  <si>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</si>
  <si>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</si>
  <si>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</si>
  <si>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</si>
  <si>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</si>
  <si>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</si>
  <si>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</si>
  <si>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</si>
  <si>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</si>
  <si>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</si>
  <si>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</si>
  <si>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</si>
  <si>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</si>
  <si>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</si>
  <si>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</si>
  <si>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</si>
  <si>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</si>
  <si>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</si>
  <si>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</si>
  <si>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</si>
  <si>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</si>
  <si>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</si>
  <si>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</si>
  <si>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</si>
  <si>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</si>
  <si>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</si>
  <si>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</si>
  <si>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</si>
  <si>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</si>
  <si>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</si>
  <si>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</si>
  <si>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</si>
  <si>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</si>
  <si>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</si>
  <si>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</si>
  <si>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</si>
  <si>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</si>
  <si>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</si>
  <si>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</si>
  <si>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</si>
  <si>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</si>
  <si>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</si>
  <si>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</si>
  <si>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</si>
  <si>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</si>
  <si>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</si>
  <si>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</si>
  <si>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</si>
  <si>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</si>
  <si>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</si>
  <si>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</si>
  <si>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</si>
  <si>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</si>
  <si>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</si>
  <si>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</si>
  <si>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</si>
  <si>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</si>
  <si>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</si>
  <si>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</si>
  <si>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</si>
  <si>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</si>
  <si>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</si>
  <si>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</si>
  <si>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</si>
  <si>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</si>
  <si>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</si>
  <si>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</si>
  <si>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</si>
  <si>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</si>
  <si>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</si>
  <si>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</si>
  <si>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</si>
  <si>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</si>
  <si>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</si>
  <si>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</si>
  <si>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</si>
  <si>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</si>
  <si>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</si>
  <si>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</si>
  <si>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</si>
  <si>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</si>
  <si>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</si>
  <si>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</si>
  <si>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</si>
  <si>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</si>
  <si>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</si>
  <si>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</si>
  <si>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</si>
  <si>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</si>
  <si>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</si>
  <si>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</si>
  <si>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</si>
  <si>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</si>
  <si>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</si>
  <si>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</si>
  <si>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</si>
  <si>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</si>
  <si>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</si>
  <si>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</si>
  <si>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</si>
  <si>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</si>
  <si>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</si>
  <si>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</si>
  <si>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</si>
  <si>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</si>
  <si>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</si>
  <si>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</si>
  <si>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</si>
  <si>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</si>
  <si>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</si>
  <si>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</si>
  <si>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</si>
  <si>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</si>
  <si>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</si>
  <si>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</si>
  <si>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</si>
  <si>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</si>
  <si>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</si>
  <si>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</si>
  <si>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</si>
  <si>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</si>
  <si>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</si>
  <si>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</si>
  <si>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</si>
  <si>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</si>
  <si>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</si>
  <si>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</si>
  <si>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</si>
  <si>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</si>
  <si>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</si>
  <si>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</si>
  <si>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</si>
  <si>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</si>
  <si>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</si>
  <si>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</si>
  <si>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</si>
  <si>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</si>
  <si>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</si>
  <si>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</si>
  <si>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</si>
  <si>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</si>
  <si>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</si>
  <si>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</si>
  <si>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</si>
  <si>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</si>
  <si>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</si>
  <si>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</si>
  <si>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</si>
  <si>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</si>
  <si>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</si>
  <si>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</si>
  <si>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</si>
  <si>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</si>
  <si>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</si>
  <si>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</si>
  <si>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</si>
  <si>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</si>
  <si>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</si>
  <si>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</si>
  <si>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</si>
  <si>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</si>
  <si>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</si>
  <si>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</si>
  <si>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</si>
  <si>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</si>
  <si>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</si>
  <si>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</si>
  <si>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</si>
  <si>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</si>
  <si>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</si>
  <si>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</si>
  <si>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</si>
  <si>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</si>
  <si>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</si>
  <si>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</si>
  <si>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</si>
  <si>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</si>
  <si>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</si>
  <si>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</si>
  <si>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</si>
  <si>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</si>
  <si>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</si>
  <si>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</si>
  <si>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</si>
  <si>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</si>
  <si>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</si>
  <si>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</si>
  <si>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</si>
  <si>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</si>
  <si>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</si>
  <si>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</si>
  <si>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</si>
  <si>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</si>
  <si>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</si>
  <si>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</si>
  <si>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</si>
  <si>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</si>
  <si>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</si>
  <si>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</si>
  <si>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</si>
  <si>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</si>
  <si>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</si>
  <si>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</si>
  <si>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</si>
  <si>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</si>
  <si>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</si>
  <si>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</si>
  <si>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</si>
  <si>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</si>
  <si>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</si>
  <si>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</si>
  <si>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</si>
  <si>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</si>
  <si>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</si>
  <si>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</si>
  <si>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</si>
  <si>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</si>
  <si>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</si>
  <si>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</si>
  <si>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</si>
  <si>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</si>
  <si>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</si>
  <si>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</si>
  <si>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</si>
  <si>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</si>
  <si>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</si>
  <si>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</si>
  <si>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</si>
  <si>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</si>
  <si>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</si>
  <si>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</si>
  <si>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</si>
  <si>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</si>
  <si>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</si>
  <si>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</si>
  <si>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</si>
  <si>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</si>
  <si>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</si>
  <si>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</si>
  <si>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</si>
  <si>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</si>
  <si>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</si>
  <si>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</si>
  <si>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</si>
  <si>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</si>
  <si>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</si>
  <si>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</si>
  <si>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</si>
  <si>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</si>
  <si>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</si>
  <si>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</si>
  <si>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</si>
  <si>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</si>
  <si>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</si>
  <si>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</si>
  <si>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</si>
  <si>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</si>
  <si>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</si>
  <si>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</si>
  <si>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</si>
  <si>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</si>
  <si>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</si>
  <si>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</si>
  <si>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</si>
  <si>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</si>
  <si>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</si>
  <si>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</si>
  <si>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</si>
  <si>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</si>
  <si>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</si>
  <si>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</si>
  <si>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</si>
  <si>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</si>
  <si>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</si>
  <si>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</si>
  <si>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</si>
  <si>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</si>
  <si>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</si>
  <si>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</si>
  <si>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</si>
  <si>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</si>
  <si>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</si>
  <si>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</si>
  <si>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</si>
  <si>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</si>
  <si>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</si>
  <si>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</si>
  <si>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</si>
  <si>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</si>
  <si>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</si>
  <si>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</si>
  <si>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</si>
  <si>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</si>
  <si>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</si>
  <si>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</si>
  <si>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</si>
  <si>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</si>
  <si>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</si>
  <si>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</si>
  <si>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</si>
  <si>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</si>
  <si>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</si>
  <si>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</si>
  <si>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</si>
  <si>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</si>
  <si>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</si>
  <si>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</si>
  <si>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</si>
  <si>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</si>
  <si>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</si>
  <si>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</si>
  <si>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</si>
  <si>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</si>
  <si>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</si>
  <si>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</si>
  <si>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</si>
  <si>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</si>
  <si>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</si>
  <si>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</si>
  <si>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</si>
  <si>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</si>
  <si>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</si>
  <si>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</si>
  <si>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</si>
  <si>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</si>
  <si>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</si>
  <si>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</si>
  <si>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</si>
  <si>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</si>
  <si>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</si>
  <si>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</si>
  <si>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</si>
  <si>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</si>
  <si>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</si>
  <si>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</si>
  <si>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</si>
  <si>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</si>
  <si>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</si>
  <si>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</si>
  <si>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</si>
  <si>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</si>
  <si>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</si>
  <si>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</si>
  <si>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</si>
  <si>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</si>
  <si>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</si>
  <si>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</si>
  <si>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</si>
  <si>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</si>
  <si>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</si>
  <si>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</si>
  <si>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</si>
  <si>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</si>
  <si>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</si>
  <si>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</si>
  <si>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</si>
  <si>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</si>
  <si>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</si>
  <si>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</si>
  <si>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</si>
  <si>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</si>
  <si>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</si>
  <si>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</si>
  <si>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</si>
  <si>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</si>
  <si>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</si>
  <si>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</si>
  <si>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</si>
  <si>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</si>
  <si>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</si>
  <si>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</si>
  <si>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</si>
  <si>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</si>
  <si>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</si>
  <si>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</si>
  <si>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</si>
  <si>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</si>
  <si>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</si>
  <si>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</si>
  <si>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</si>
  <si>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</si>
  <si>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</si>
  <si>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</si>
  <si>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</si>
  <si>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</si>
  <si>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</si>
  <si>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</si>
  <si>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</si>
  <si>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</si>
  <si>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</si>
  <si>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</si>
  <si>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</si>
  <si>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</si>
  <si>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</si>
  <si>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</si>
  <si>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</si>
  <si>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</si>
  <si>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</si>
  <si>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</si>
  <si>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</si>
  <si>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</si>
  <si>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</si>
  <si>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</si>
  <si>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</si>
  <si>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</si>
  <si>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</si>
  <si>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</si>
  <si>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</si>
  <si>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</si>
  <si>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</si>
  <si>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</si>
  <si>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</si>
  <si>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</si>
  <si>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</si>
  <si>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</si>
  <si>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</si>
  <si>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</si>
  <si>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</si>
  <si>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</si>
  <si>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</si>
  <si>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</si>
  <si>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</si>
  <si>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</si>
  <si>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</si>
  <si>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</si>
  <si>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</si>
  <si>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</si>
  <si>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</si>
  <si>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</si>
  <si>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</si>
  <si>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</si>
  <si>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</si>
  <si>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</si>
  <si>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</si>
  <si>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</si>
  <si>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</si>
  <si>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</si>
  <si>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</si>
  <si>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</si>
  <si>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</si>
  <si>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</si>
  <si>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</si>
  <si>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</si>
  <si>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</si>
  <si>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</si>
  <si>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</si>
  <si>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</si>
  <si>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</si>
  <si>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</si>
  <si>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</si>
  <si>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</si>
  <si>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</si>
  <si>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</si>
  <si>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</si>
  <si>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</si>
  <si>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</si>
  <si>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</si>
  <si>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</si>
  <si>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</si>
  <si>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</si>
  <si>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</si>
  <si>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</si>
  <si>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</si>
  <si>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</si>
  <si>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</si>
  <si>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</si>
  <si>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</si>
  <si>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</si>
  <si>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</si>
  <si>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</si>
  <si>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</si>
  <si>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</si>
  <si>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</si>
  <si>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</si>
  <si>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</si>
  <si>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</si>
  <si>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</si>
  <si>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</si>
  <si>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</si>
  <si>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</si>
  <si>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</si>
  <si>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</si>
  <si>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</si>
  <si>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</si>
  <si>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</si>
  <si>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</si>
  <si>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</si>
  <si>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</si>
  <si>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</si>
  <si>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</si>
  <si>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</si>
  <si>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</si>
  <si>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</si>
  <si>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</si>
  <si>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</si>
  <si>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</si>
  <si>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</si>
  <si>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</si>
  <si>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</si>
  <si>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</si>
  <si>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</si>
  <si>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</si>
  <si>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</si>
  <si>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</si>
  <si>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</si>
  <si>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</si>
  <si>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</si>
  <si>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</si>
  <si>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</si>
  <si>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</si>
  <si>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</si>
  <si>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</si>
  <si>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</si>
  <si>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</si>
  <si>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</si>
  <si>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</si>
  <si>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</si>
  <si>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</si>
  <si>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</si>
  <si>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</si>
  <si>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</si>
  <si>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</si>
  <si>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</si>
  <si>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</si>
  <si>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</si>
  <si>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</si>
  <si>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</si>
  <si>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</si>
  <si>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</si>
  <si>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</si>
  <si>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</si>
  <si>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</si>
  <si>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</si>
  <si>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</si>
  <si>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</si>
  <si>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</si>
  <si>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</si>
  <si>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</si>
  <si>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</si>
  <si>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</si>
  <si>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</si>
  <si>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</si>
  <si>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</si>
  <si>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</si>
  <si>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</si>
  <si>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</si>
  <si>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</si>
  <si>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</si>
  <si>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</si>
  <si>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</si>
  <si>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</si>
  <si>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</si>
  <si>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</si>
  <si>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</si>
  <si>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</si>
  <si>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</si>
  <si>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</si>
  <si>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</si>
  <si>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</si>
  <si>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</si>
  <si>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</si>
  <si>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</si>
  <si>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</si>
  <si>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</si>
  <si>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</si>
  <si>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</si>
  <si>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</si>
  <si>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</si>
  <si>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</si>
  <si>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</si>
  <si>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</si>
  <si>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</si>
  <si>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</si>
  <si>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</si>
  <si>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</si>
  <si>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</si>
  <si>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</si>
  <si>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</si>
  <si>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</si>
  <si>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</si>
  <si>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</si>
  <si>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</si>
  <si>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</si>
  <si>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</si>
  <si>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</si>
  <si>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</si>
  <si>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</si>
  <si>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</si>
  <si>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</si>
  <si>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</si>
  <si>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</si>
  <si>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</si>
  <si>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</si>
  <si>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</si>
  <si>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</si>
  <si>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</si>
  <si>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</si>
  <si>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</si>
  <si>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</si>
  <si>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</si>
  <si>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</si>
  <si>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</si>
  <si>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</si>
  <si>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</si>
  <si>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</si>
  <si>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</si>
  <si>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</si>
  <si>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</si>
  <si>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</si>
  <si>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</si>
  <si>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</si>
  <si>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</si>
  <si>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</si>
  <si>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</si>
  <si>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</si>
  <si>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</si>
  <si>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</si>
  <si>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</si>
  <si>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</si>
  <si>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</si>
  <si>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</si>
  <si>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</si>
  <si>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</si>
  <si>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</si>
  <si>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</si>
  <si>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</si>
  <si>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</si>
  <si>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</si>
  <si>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</si>
  <si>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</si>
  <si>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</si>
  <si>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</si>
  <si>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</si>
  <si>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</si>
  <si>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</si>
  <si>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</si>
  <si>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</si>
  <si>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</si>
  <si>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</si>
  <si>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</si>
  <si>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</si>
  <si>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</si>
  <si>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</si>
  <si>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</si>
  <si>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</si>
  <si>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</si>
  <si>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</si>
  <si>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</si>
  <si>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</si>
  <si>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</si>
  <si>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</si>
  <si>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</si>
  <si>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</si>
  <si>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</si>
  <si>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</si>
  <si>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</si>
  <si>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</si>
  <si>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</si>
  <si>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</si>
  <si>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</si>
  <si>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</si>
  <si>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</si>
  <si>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</si>
  <si>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</si>
  <si>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</si>
  <si>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</si>
  <si>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</si>
  <si>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</si>
  <si>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</si>
  <si>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</si>
  <si>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</si>
  <si>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</si>
  <si>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</si>
  <si>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</si>
  <si>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</si>
  <si>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</si>
  <si>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</si>
  <si>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</si>
  <si>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</si>
  <si>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</si>
  <si>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</si>
  <si>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</si>
  <si>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</si>
  <si>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</si>
  <si>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</si>
  <si>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</si>
  <si>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</si>
  <si>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</si>
  <si>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</si>
  <si>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</si>
  <si>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</si>
  <si>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</si>
  <si>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</si>
  <si>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</si>
  <si>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</si>
  <si>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</si>
  <si>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</si>
  <si>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</si>
  <si>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</si>
  <si>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</si>
  <si>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</si>
  <si>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</si>
  <si>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</si>
  <si>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</si>
  <si>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</si>
  <si>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</si>
  <si>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</si>
  <si>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</si>
  <si>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</si>
  <si>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</si>
  <si>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</si>
  <si>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</si>
  <si>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</si>
  <si>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</si>
  <si>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</si>
  <si>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</si>
  <si>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</si>
  <si>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</si>
  <si>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</si>
  <si>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</si>
  <si>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</si>
  <si>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</si>
  <si>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</si>
  <si>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</si>
  <si>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</si>
  <si>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</si>
  <si>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</si>
  <si>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</si>
  <si>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</si>
  <si>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</si>
  <si>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</si>
  <si>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</si>
  <si>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</si>
  <si>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</si>
  <si>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</si>
  <si>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</si>
  <si>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</si>
  <si>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</si>
  <si>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</si>
  <si>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</si>
  <si>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</si>
  <si>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</si>
  <si>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</si>
  <si>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</si>
  <si>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</si>
  <si>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</si>
  <si>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</si>
  <si>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</si>
  <si>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</si>
  <si>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</si>
  <si>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</si>
  <si>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</si>
  <si>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</si>
  <si>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</si>
  <si>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</si>
  <si>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</si>
  <si>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</si>
  <si>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</si>
  <si>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</si>
  <si>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</si>
  <si>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</si>
  <si>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</si>
  <si>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</si>
  <si>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</si>
  <si>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</si>
  <si>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</si>
  <si>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</si>
  <si>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</si>
  <si>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</si>
  <si>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</si>
  <si>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</si>
  <si>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</si>
  <si>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</si>
  <si>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</si>
  <si>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</si>
  <si>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</si>
  <si>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</si>
  <si>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</si>
  <si>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</si>
  <si>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</si>
  <si>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</si>
  <si>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</si>
  <si>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</si>
  <si>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</si>
  <si>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</si>
  <si>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</si>
  <si>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</si>
  <si>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</si>
  <si>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</si>
  <si>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</si>
  <si>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</si>
  <si>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</si>
  <si>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</si>
  <si>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</si>
  <si>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</si>
  <si>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</si>
  <si>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</si>
  <si>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</si>
  <si>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</si>
  <si>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</si>
  <si>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</si>
  <si>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</si>
  <si>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</si>
  <si>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</si>
  <si>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</si>
  <si>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</si>
  <si>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</si>
  <si>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</si>
  <si>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</si>
  <si>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</si>
  <si>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</si>
  <si>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</si>
  <si>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</si>
  <si>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</si>
  <si>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</si>
  <si>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</si>
  <si>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</si>
  <si>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</si>
  <si>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</si>
  <si>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</si>
  <si>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</si>
  <si>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</si>
  <si>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</si>
  <si>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</si>
  <si>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</si>
  <si>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</si>
  <si>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</si>
  <si>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</si>
  <si>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</si>
  <si>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</si>
  <si>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</si>
  <si>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</si>
  <si>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</si>
  <si>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</si>
  <si>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</si>
  <si>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</si>
  <si>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</si>
  <si>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</si>
  <si>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</si>
  <si>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</si>
  <si>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</si>
  <si>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</si>
  <si>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</si>
  <si>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</si>
  <si>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</si>
  <si>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</si>
  <si>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</si>
  <si>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</si>
  <si>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</si>
  <si>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</si>
  <si>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</si>
  <si>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</si>
  <si>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</si>
  <si>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</si>
  <si>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</si>
  <si>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</si>
  <si>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</si>
  <si>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</si>
  <si>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</si>
  <si>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</si>
  <si>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</si>
  <si>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</si>
  <si>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</si>
  <si>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</si>
  <si>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</si>
  <si>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</si>
  <si>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</si>
  <si>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</si>
  <si>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</si>
  <si>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</si>
  <si>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</si>
  <si>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</si>
  <si>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</si>
  <si>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</si>
  <si>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</si>
  <si>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</si>
  <si>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</si>
  <si>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</si>
  <si>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</si>
  <si>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</si>
  <si>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</si>
  <si>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</si>
  <si>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</si>
  <si>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</si>
  <si>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</si>
  <si>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</si>
  <si>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</si>
  <si>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</si>
  <si>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</si>
  <si>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</si>
  <si>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</si>
  <si>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</si>
  <si>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</si>
  <si>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</si>
  <si>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</si>
  <si>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</si>
  <si>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</si>
  <si>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</si>
  <si>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</si>
  <si>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</si>
  <si>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</si>
  <si>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</si>
  <si>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</si>
  <si>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</si>
  <si>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</si>
  <si>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</si>
  <si>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</si>
  <si>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</si>
  <si>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</si>
  <si>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</si>
  <si>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</si>
  <si>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</si>
  <si>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</si>
  <si>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</si>
  <si>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</si>
  <si>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</si>
  <si>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</si>
  <si>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</si>
  <si>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</si>
  <si>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</si>
  <si>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</si>
  <si>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</si>
  <si>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</si>
  <si>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</si>
  <si>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</si>
  <si>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</si>
  <si>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</si>
  <si>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</si>
  <si>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</si>
  <si>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</si>
  <si>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</si>
  <si>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</si>
  <si>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</si>
  <si>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</si>
  <si>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</si>
  <si>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</si>
  <si>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</si>
  <si>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</si>
  <si>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</si>
  <si>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</si>
  <si>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</si>
  <si>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</si>
  <si>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</si>
  <si>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</si>
  <si>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</si>
  <si>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</si>
  <si>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</si>
  <si>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</si>
  <si>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</si>
  <si>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</si>
  <si>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</si>
  <si>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</si>
  <si>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</si>
  <si>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</si>
  <si>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</si>
  <si>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</si>
  <si>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</si>
  <si>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</si>
  <si>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</si>
  <si>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</si>
  <si>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</si>
  <si>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</si>
  <si>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</si>
  <si>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</si>
  <si>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</si>
  <si>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</si>
  <si>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</si>
  <si>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</si>
  <si>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</si>
  <si>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</si>
  <si>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</si>
  <si>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</si>
  <si>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</si>
  <si>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</si>
  <si>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</si>
  <si>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</si>
  <si>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</si>
  <si>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</si>
  <si>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</si>
  <si>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</si>
  <si>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</si>
  <si>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</si>
  <si>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</si>
  <si>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</si>
  <si>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</si>
  <si>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</si>
  <si>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</si>
  <si>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</si>
  <si>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</si>
  <si>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</si>
  <si>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</si>
  <si>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</si>
  <si>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</si>
  <si>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</si>
  <si>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</si>
  <si>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</si>
  <si>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</si>
  <si>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</si>
  <si>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</si>
  <si>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</si>
  <si>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</si>
  <si>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</si>
  <si>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</si>
  <si>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</si>
  <si>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</si>
  <si>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</si>
  <si>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</si>
  <si>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</si>
  <si>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</si>
  <si>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</si>
  <si>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</si>
  <si>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</si>
  <si>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</si>
  <si>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</si>
  <si>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</si>
  <si>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</si>
  <si>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</si>
  <si>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</si>
  <si>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</si>
  <si>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</si>
  <si>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</si>
  <si>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</si>
  <si>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</si>
  <si>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</si>
  <si>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</si>
  <si>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</si>
  <si>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</si>
  <si>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</si>
  <si>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</si>
  <si>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</si>
  <si>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</si>
  <si>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</si>
  <si>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</si>
  <si>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</si>
  <si>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</si>
  <si>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</si>
  <si>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</si>
  <si>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</si>
  <si>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</si>
  <si>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</si>
  <si>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</si>
  <si>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</si>
  <si>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</si>
  <si>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</si>
  <si>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</si>
  <si>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</si>
  <si>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</si>
  <si>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</si>
  <si>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</si>
  <si>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</si>
  <si>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</si>
  <si>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</si>
  <si>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</si>
  <si>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</si>
  <si>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</si>
  <si>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</si>
  <si>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</si>
  <si>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</si>
  <si>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</si>
  <si>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</si>
  <si>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</si>
  <si>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</si>
  <si>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</si>
  <si>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</si>
  <si>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</si>
  <si>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</si>
  <si>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</si>
  <si>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</si>
  <si>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</si>
  <si>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</si>
  <si>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</si>
  <si>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</si>
  <si>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</si>
  <si>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</si>
  <si>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</si>
  <si>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</si>
  <si>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</si>
  <si>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</si>
  <si>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</si>
  <si>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</si>
  <si>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</si>
  <si>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</si>
  <si>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</si>
  <si>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</si>
  <si>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</si>
  <si>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</si>
  <si>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</si>
  <si>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</si>
  <si>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</si>
  <si>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</si>
  <si>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</si>
  <si>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</si>
  <si>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</si>
  <si>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</si>
  <si>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</si>
  <si>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</si>
  <si>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</si>
  <si>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</si>
  <si>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</si>
  <si>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</si>
  <si>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</si>
  <si>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</si>
  <si>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</si>
  <si>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</si>
  <si>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</si>
  <si>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</si>
  <si>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</si>
  <si>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</si>
  <si>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</si>
  <si>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</si>
  <si>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</si>
  <si>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</si>
  <si>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</si>
  <si>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</si>
  <si>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</si>
  <si>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</si>
  <si>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</si>
  <si>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</si>
  <si>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</si>
  <si>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</si>
  <si>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</si>
  <si>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</si>
  <si>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</si>
  <si>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</si>
  <si>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</si>
  <si>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</si>
  <si>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</si>
  <si>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</si>
  <si>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</si>
  <si>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</si>
  <si>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</si>
  <si>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</si>
  <si>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</si>
  <si>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</si>
  <si>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</si>
  <si>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</si>
  <si>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</si>
  <si>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</si>
  <si>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</si>
  <si>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</si>
  <si>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</si>
  <si>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</si>
  <si>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</si>
  <si>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</si>
  <si>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</si>
  <si>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</si>
  <si>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</si>
  <si>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</si>
  <si>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</si>
  <si>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</si>
  <si>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</si>
  <si>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</si>
  <si>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</si>
  <si>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</si>
  <si>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</si>
  <si>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</si>
  <si>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</si>
  <si>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</si>
  <si>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</si>
  <si>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</si>
  <si>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</si>
  <si>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</si>
  <si>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</si>
  <si>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</si>
  <si>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</si>
  <si>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</si>
  <si>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</si>
  <si>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</si>
  <si>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</si>
  <si>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</si>
  <si>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</si>
  <si>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</si>
  <si>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</si>
  <si>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</si>
  <si>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</si>
  <si>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</si>
  <si>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</si>
  <si>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</si>
  <si>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</si>
  <si>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</si>
  <si>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</si>
  <si>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</si>
  <si>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</si>
  <si>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</si>
  <si>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</si>
  <si>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</si>
  <si>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</si>
  <si>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</si>
  <si>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</si>
  <si>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</si>
  <si>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</si>
  <si>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</si>
  <si>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</si>
  <si>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</si>
  <si>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</si>
  <si>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</si>
  <si>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</si>
  <si>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</si>
  <si>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</si>
  <si>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</si>
  <si>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</si>
  <si>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</si>
  <si>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</si>
  <si>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</si>
  <si>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</si>
  <si>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</si>
  <si>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</si>
  <si>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</si>
  <si>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</si>
  <si>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</si>
  <si>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</si>
  <si>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</si>
  <si>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</si>
  <si>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</si>
  <si>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</si>
  <si>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</si>
  <si>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</si>
  <si>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</si>
  <si>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</si>
  <si>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</si>
  <si>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</si>
  <si>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</si>
  <si>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</si>
  <si>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</si>
  <si>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</si>
  <si>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</si>
  <si>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</si>
  <si>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</si>
  <si>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</si>
  <si>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</si>
  <si>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</si>
  <si>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</si>
  <si>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</si>
  <si>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</si>
  <si>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</si>
  <si>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</si>
  <si>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</si>
  <si>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</si>
  <si>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</si>
  <si>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</si>
  <si>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</si>
  <si>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</si>
  <si>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</si>
  <si>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</si>
  <si>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</si>
  <si>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</si>
  <si>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</si>
  <si>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</si>
  <si>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</si>
  <si>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</si>
  <si>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</si>
  <si>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</si>
  <si>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</si>
  <si>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</si>
  <si>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</si>
  <si>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</si>
  <si>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</si>
  <si>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</si>
  <si>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</si>
  <si>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</si>
  <si>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</si>
  <si>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</si>
  <si>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</si>
  <si>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</si>
  <si>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</si>
  <si>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</si>
  <si>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</si>
  <si>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</si>
  <si>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</si>
  <si>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</si>
  <si>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</si>
  <si>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</si>
  <si>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</si>
  <si>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</si>
  <si>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</si>
  <si>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</si>
  <si>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</si>
  <si>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</si>
  <si>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</si>
  <si>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</si>
  <si>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</si>
  <si>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</si>
  <si>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</si>
  <si>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</si>
  <si>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</si>
  <si>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</si>
  <si>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</si>
  <si>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</si>
  <si>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</si>
  <si>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</si>
  <si>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</si>
  <si>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</si>
  <si>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</si>
  <si>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</si>
  <si>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</si>
  <si>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</si>
  <si>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</si>
  <si>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</si>
  <si>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</si>
  <si>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</si>
  <si>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</si>
  <si>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</si>
  <si>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</si>
  <si>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</si>
  <si>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</si>
  <si>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</si>
  <si>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</si>
  <si>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</si>
  <si>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</si>
  <si>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</si>
  <si>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</si>
  <si>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</si>
  <si>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</si>
  <si>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</si>
  <si>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</si>
  <si>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</si>
  <si>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</si>
  <si>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</si>
  <si>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</si>
  <si>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</si>
  <si>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</si>
  <si>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</si>
  <si>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</si>
  <si>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</si>
  <si>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</si>
  <si>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</si>
  <si>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</si>
  <si>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</si>
  <si>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</si>
  <si>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</si>
  <si>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</si>
  <si>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</si>
  <si>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</si>
  <si>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</si>
  <si>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</si>
  <si>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</si>
  <si>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</si>
  <si>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</si>
  <si>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</si>
  <si>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</si>
  <si>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</si>
  <si>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</si>
  <si>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</si>
  <si>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</si>
  <si>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</si>
  <si>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</si>
  <si>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</si>
  <si>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</si>
  <si>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</si>
  <si>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</si>
  <si>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</si>
  <si>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</si>
  <si>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</si>
  <si>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</si>
  <si>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</si>
  <si>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</si>
  <si>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</si>
  <si>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</si>
  <si>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</si>
  <si>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</si>
  <si>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</si>
  <si>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</si>
  <si>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</si>
  <si>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</si>
  <si>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</si>
  <si>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</si>
  <si>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</si>
  <si>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</si>
  <si>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</si>
  <si>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</si>
  <si>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</si>
  <si>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</si>
  <si>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</si>
  <si>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</si>
  <si>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</si>
  <si>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</si>
  <si>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</si>
  <si>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</si>
  <si>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</si>
  <si>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</si>
  <si>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</si>
  <si>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</si>
  <si>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</si>
  <si>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</si>
  <si>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</si>
  <si>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</si>
  <si>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</si>
  <si>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</si>
  <si>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</si>
  <si>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</si>
  <si>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</si>
  <si>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</si>
  <si>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</si>
  <si>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</si>
  <si>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</si>
  <si>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</si>
  <si>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</si>
  <si>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</si>
  <si>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</si>
  <si>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</si>
  <si>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</si>
  <si>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</si>
  <si>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</si>
  <si>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</si>
  <si>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</si>
  <si>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</si>
  <si>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</si>
  <si>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</si>
  <si>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</si>
  <si>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</si>
  <si>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</si>
  <si>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</si>
  <si>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</si>
  <si>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</si>
  <si>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</si>
  <si>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</si>
  <si>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</si>
  <si>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</si>
  <si>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</si>
  <si>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</si>
  <si>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</si>
  <si>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</si>
  <si>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</si>
  <si>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</si>
  <si>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</si>
  <si>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</si>
  <si>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</si>
  <si>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</si>
  <si>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</si>
  <si>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</si>
  <si>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</si>
  <si>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</si>
  <si>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</si>
  <si>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</si>
  <si>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</si>
  <si>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</si>
  <si>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</si>
  <si>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</si>
  <si>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</si>
  <si>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</si>
  <si>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</si>
  <si>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</si>
  <si>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</si>
  <si>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</si>
  <si>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</si>
  <si>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</si>
  <si>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</si>
  <si>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</si>
  <si>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</si>
  <si>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</si>
  <si>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</si>
  <si>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</si>
  <si>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</si>
  <si>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</si>
  <si>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</si>
  <si>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</si>
  <si>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</si>
  <si>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</si>
  <si>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</si>
  <si>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</si>
  <si>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</si>
  <si>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</si>
  <si>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</si>
  <si>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</si>
  <si>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</si>
  <si>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</si>
  <si>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</si>
  <si>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</si>
  <si>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</si>
  <si>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</si>
  <si>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</si>
  <si>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</si>
  <si>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</si>
  <si>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</si>
  <si>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</si>
  <si>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</si>
  <si>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</si>
  <si>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</si>
  <si>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</si>
  <si>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</si>
  <si>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</si>
  <si>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</si>
  <si>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</si>
  <si>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</si>
  <si>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</si>
  <si>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</si>
  <si>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</si>
  <si>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</si>
  <si>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</si>
  <si>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</si>
  <si>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</si>
  <si>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</si>
  <si>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</si>
  <si>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</si>
  <si>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</si>
  <si>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</si>
  <si>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</si>
  <si>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</si>
  <si>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</si>
  <si>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</si>
  <si>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</si>
  <si>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</si>
  <si>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</si>
  <si>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</si>
  <si>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</si>
  <si>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</si>
  <si>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</si>
  <si>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</si>
  <si>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</si>
  <si>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</si>
  <si>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</si>
  <si>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</si>
  <si>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</si>
  <si>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</si>
  <si>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</si>
  <si>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</si>
  <si>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</si>
  <si>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</si>
  <si>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</si>
  <si>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</si>
  <si>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</si>
  <si>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</si>
  <si>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</si>
  <si>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</si>
  <si>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</si>
  <si>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</si>
  <si>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</si>
  <si>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</si>
  <si>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</si>
  <si>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</si>
  <si>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</si>
  <si>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</si>
  <si>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</si>
  <si>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</si>
  <si>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</si>
  <si>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</si>
  <si>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</si>
  <si>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</si>
  <si>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</si>
  <si>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</si>
  <si>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</si>
  <si>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</si>
  <si>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</si>
  <si>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</si>
  <si>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</si>
  <si>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</si>
  <si>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</si>
  <si>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</si>
  <si>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</si>
  <si>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</si>
  <si>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</si>
  <si>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</si>
  <si>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</si>
  <si>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</si>
  <si>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</si>
  <si>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</si>
  <si>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</si>
  <si>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</si>
  <si>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</si>
  <si>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</si>
  <si>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</si>
  <si>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</si>
  <si>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</si>
  <si>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</si>
  <si>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</si>
  <si>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</si>
  <si>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</si>
  <si>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</si>
  <si>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</si>
  <si>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</si>
  <si>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</si>
  <si>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</si>
  <si>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</si>
  <si>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</si>
  <si>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</si>
  <si>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</si>
  <si>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</si>
  <si>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</si>
  <si>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</si>
  <si>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</si>
  <si>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</si>
  <si>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</si>
  <si>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</si>
  <si>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</si>
  <si>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</si>
  <si>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</si>
  <si>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</si>
  <si>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</si>
  <si>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</si>
  <si>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</si>
  <si>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</si>
  <si>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</si>
  <si>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</si>
  <si>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</si>
  <si>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</si>
  <si>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</si>
  <si>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</si>
  <si>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</si>
  <si>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</si>
  <si>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</si>
  <si>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</si>
  <si>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</si>
  <si>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</si>
  <si>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</si>
  <si>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</si>
  <si>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</si>
  <si>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</si>
  <si>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</si>
  <si>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</si>
  <si>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</si>
  <si>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</si>
  <si>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</si>
  <si>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</si>
  <si>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</si>
  <si>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</si>
  <si>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</si>
  <si>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</si>
  <si>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</si>
  <si>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</si>
  <si>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</si>
  <si>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</si>
  <si>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</si>
  <si>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</si>
  <si>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</si>
  <si>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</si>
  <si>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</si>
  <si>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</si>
  <si>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</si>
  <si>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</si>
  <si>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</si>
  <si>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</si>
  <si>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</si>
  <si>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</si>
  <si>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</si>
  <si>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</si>
  <si>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</si>
  <si>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</si>
  <si>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</si>
  <si>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</si>
  <si>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</si>
  <si>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</si>
  <si>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</si>
  <si>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</si>
  <si>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</si>
  <si>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</si>
  <si>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</si>
  <si>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</si>
  <si>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</si>
  <si>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</si>
  <si>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</si>
  <si>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</si>
  <si>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</si>
  <si>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</si>
  <si>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</si>
  <si>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</si>
  <si>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</si>
  <si>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</si>
  <si>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</si>
  <si>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</si>
  <si>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</si>
  <si>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</si>
  <si>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</si>
  <si>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</si>
  <si>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</si>
  <si>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</si>
  <si>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</si>
  <si>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</si>
  <si>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</si>
  <si>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</si>
  <si>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</si>
  <si>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</si>
  <si>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</si>
  <si>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</si>
  <si>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</si>
  <si>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</si>
  <si>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</si>
  <si>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</si>
  <si>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</si>
  <si>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</si>
  <si>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</si>
  <si>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</si>
  <si>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</si>
  <si>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</si>
  <si>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</si>
  <si>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</si>
  <si>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</si>
  <si>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</si>
  <si>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</si>
  <si>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</si>
  <si>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</si>
  <si>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</si>
  <si>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</si>
  <si>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</si>
  <si>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</si>
  <si>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</si>
  <si>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</si>
  <si>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</si>
  <si>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</si>
  <si>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</si>
  <si>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</si>
  <si>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</si>
  <si>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</si>
  <si>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</si>
  <si>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</si>
  <si>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</si>
  <si>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</si>
  <si>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</si>
  <si>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</si>
  <si>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</si>
  <si>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</si>
  <si>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</si>
  <si>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</si>
  <si>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</si>
  <si>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</si>
  <si>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</si>
  <si>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</si>
  <si>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</si>
  <si>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</si>
  <si>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</si>
  <si>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</si>
  <si>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</si>
  <si>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</si>
  <si>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</si>
  <si>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</si>
  <si>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</si>
  <si>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</si>
  <si>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</si>
  <si>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</si>
  <si>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</si>
  <si>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</si>
  <si>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</si>
  <si>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</si>
  <si>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</si>
  <si>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</si>
  <si>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</si>
  <si>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</si>
  <si>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</si>
  <si>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</si>
  <si>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</si>
  <si>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</si>
  <si>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</si>
  <si>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</si>
  <si>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</si>
  <si>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</si>
  <si>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</si>
  <si>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</si>
  <si>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</si>
  <si>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</si>
  <si>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</si>
  <si>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</si>
  <si>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</si>
  <si>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</si>
  <si>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</si>
  <si>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</si>
  <si>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</si>
  <si>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</si>
  <si>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</si>
  <si>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</si>
  <si>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</si>
  <si>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</si>
  <si>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</si>
  <si>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</si>
  <si>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</si>
  <si>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</si>
  <si>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</si>
  <si>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</si>
  <si>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</si>
  <si>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</si>
  <si>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</si>
  <si>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</si>
  <si>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</si>
  <si>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</si>
  <si>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</si>
  <si>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</si>
  <si>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</si>
  <si>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</si>
  <si>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</si>
  <si>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</si>
  <si>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</si>
  <si>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</si>
  <si>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</si>
  <si>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</si>
  <si>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</si>
  <si>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</si>
  <si>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</si>
  <si>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</si>
  <si>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</si>
  <si>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</si>
  <si>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</si>
  <si>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</si>
  <si>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</si>
  <si>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</si>
  <si>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</si>
  <si>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</si>
  <si>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</si>
  <si>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</si>
  <si>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</si>
  <si>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</si>
  <si>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</si>
  <si>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</si>
  <si>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</si>
  <si>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</si>
  <si>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</si>
  <si>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</si>
  <si>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</si>
  <si>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</si>
  <si>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</si>
  <si>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</si>
  <si>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</si>
  <si>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</si>
  <si>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</si>
  <si>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</si>
  <si>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</si>
  <si>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</si>
  <si>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</si>
  <si>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</si>
  <si>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</si>
  <si>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</si>
  <si>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</si>
  <si>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</si>
  <si>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</si>
  <si>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</si>
  <si>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</si>
  <si>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</si>
  <si>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</si>
  <si>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</si>
  <si>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</si>
  <si>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</si>
  <si>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</si>
  <si>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</si>
  <si>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</si>
  <si>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</si>
  <si>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</si>
  <si>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</si>
  <si>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</si>
  <si>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</si>
  <si>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</si>
  <si>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</si>
  <si>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</si>
  <si>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</si>
  <si>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</si>
  <si>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</si>
  <si>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</si>
  <si>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</si>
  <si>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</si>
  <si>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</si>
  <si>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</si>
  <si>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</si>
  <si>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</si>
  <si>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</si>
  <si>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</si>
  <si>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</si>
  <si>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</si>
  <si>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</si>
  <si>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</si>
  <si>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</si>
  <si>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</si>
  <si>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</si>
  <si>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</si>
  <si>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</si>
  <si>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</si>
  <si>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</si>
  <si>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</si>
  <si>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</si>
  <si>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</si>
  <si>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</si>
  <si>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</si>
  <si>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</si>
  <si>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</si>
  <si>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</si>
  <si>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</si>
  <si>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</si>
  <si>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</si>
  <si>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</si>
  <si>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</si>
  <si>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</si>
  <si>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</si>
  <si>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</si>
  <si>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</si>
  <si>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</si>
  <si>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</si>
  <si>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</si>
  <si>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</si>
  <si>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</si>
  <si>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</si>
  <si>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</si>
  <si>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</si>
  <si>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</si>
  <si>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</si>
  <si>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</si>
  <si>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</si>
  <si>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</si>
  <si>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</si>
  <si>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</si>
  <si>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</si>
  <si>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</si>
  <si>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</si>
  <si>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</si>
  <si>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</si>
  <si>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</si>
  <si>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</si>
  <si>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</si>
  <si>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</si>
  <si>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</si>
  <si>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</si>
  <si>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</si>
  <si>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</si>
  <si>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</si>
  <si>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</si>
  <si>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</si>
  <si>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</si>
  <si>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</si>
  <si>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</si>
  <si>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</si>
  <si>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</si>
  <si>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</si>
  <si>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</si>
  <si>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</si>
  <si>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</si>
  <si>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</si>
  <si>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</si>
  <si>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</si>
  <si>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</si>
  <si>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</si>
  <si>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</si>
  <si>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</si>
  <si>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</si>
  <si>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</si>
  <si>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</si>
  <si>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</si>
  <si>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</si>
  <si>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</si>
  <si>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</si>
  <si>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</si>
  <si>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</si>
  <si>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</si>
  <si>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</si>
  <si>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</si>
  <si>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</si>
  <si>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</si>
  <si>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</si>
  <si>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</si>
  <si>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</si>
  <si>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</si>
  <si>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</si>
  <si>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</si>
  <si>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</si>
  <si>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</si>
  <si>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</si>
  <si>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</si>
  <si>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</si>
  <si>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</si>
  <si>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</si>
  <si>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</si>
  <si>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</si>
  <si>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</si>
  <si>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</si>
  <si>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</si>
  <si>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</si>
  <si>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</si>
  <si>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</si>
  <si>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</si>
  <si>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</si>
  <si>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</si>
  <si>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</si>
  <si>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</si>
  <si>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</si>
  <si>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</si>
  <si>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</si>
  <si>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</si>
  <si>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</si>
  <si>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</si>
  <si>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</si>
  <si>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</si>
  <si>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</si>
  <si>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</si>
  <si>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</si>
  <si>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</si>
  <si>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</si>
  <si>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</si>
  <si>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</si>
  <si>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</si>
  <si>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</si>
  <si>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</si>
  <si>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</si>
  <si>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</si>
  <si>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</si>
  <si>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</si>
  <si>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</si>
  <si>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</si>
  <si>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</si>
  <si>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</si>
  <si>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</si>
  <si>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</si>
  <si>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</si>
  <si>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</si>
  <si>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</si>
  <si>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</si>
  <si>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</si>
  <si>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</si>
  <si>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</si>
  <si>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</si>
  <si>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</si>
  <si>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</si>
  <si>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</si>
  <si>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</si>
  <si>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</si>
  <si>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</si>
  <si>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</si>
  <si>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</si>
  <si>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</si>
  <si>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</si>
  <si>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</si>
  <si>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</si>
  <si>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</si>
  <si>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</si>
  <si>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</si>
  <si>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</si>
  <si>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</si>
  <si>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</si>
  <si>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</si>
  <si>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</si>
  <si>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</si>
  <si>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</si>
  <si>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</si>
  <si>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</si>
  <si>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</si>
  <si>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</si>
  <si>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</si>
  <si>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</si>
  <si>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</si>
  <si>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</si>
  <si>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</si>
  <si>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</si>
  <si>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</si>
  <si>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</si>
  <si>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</si>
  <si>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</si>
  <si>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</si>
  <si>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</si>
  <si>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</si>
  <si>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</si>
  <si>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</si>
  <si>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</si>
  <si>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</si>
  <si>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</si>
  <si>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</si>
  <si>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</si>
  <si>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</si>
  <si>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</si>
  <si>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</si>
  <si>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</si>
  <si>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</si>
  <si>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</si>
  <si>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</si>
  <si>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</si>
  <si>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</si>
  <si>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</si>
  <si>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</si>
  <si>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</si>
  <si>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</si>
  <si>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</si>
  <si>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</si>
  <si>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</si>
  <si>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</si>
  <si>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</si>
  <si>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</si>
  <si>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</si>
  <si>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</si>
  <si>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</si>
  <si>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</si>
  <si>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</si>
  <si>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</si>
  <si>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</si>
  <si>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</si>
  <si>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</si>
  <si>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</si>
  <si>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</si>
  <si>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</si>
  <si>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</si>
  <si>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</si>
  <si>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</si>
  <si>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</si>
  <si>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</si>
  <si>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</si>
  <si>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</si>
  <si>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</si>
  <si>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</si>
  <si>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</si>
  <si>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</si>
  <si>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</si>
  <si>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</si>
  <si>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</si>
  <si>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</si>
  <si>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</si>
  <si>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</si>
  <si>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</si>
  <si>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</si>
  <si>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</si>
  <si>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</si>
  <si>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</si>
  <si>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</si>
  <si>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</si>
  <si>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</si>
  <si>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</si>
  <si>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</si>
  <si>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</si>
  <si>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</si>
  <si>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</si>
  <si>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</si>
  <si>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</si>
  <si>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</si>
  <si>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</si>
  <si>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</si>
  <si>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</si>
  <si>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</si>
  <si>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</si>
  <si>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</si>
  <si>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</si>
  <si>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</si>
  <si>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</si>
  <si>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</si>
  <si>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</si>
  <si>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</si>
  <si>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</si>
  <si>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</si>
  <si>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</si>
  <si>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</si>
  <si>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</si>
  <si>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</si>
  <si>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</si>
  <si>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</si>
  <si>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</si>
  <si>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</si>
  <si>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</si>
  <si>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</si>
  <si>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</si>
  <si>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</si>
  <si>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</si>
  <si>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</si>
  <si>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</si>
  <si>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</si>
  <si>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</si>
  <si>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</si>
  <si>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</si>
  <si>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</si>
  <si>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</si>
  <si>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</si>
  <si>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</si>
  <si>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</si>
  <si>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</si>
  <si>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</si>
  <si>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</si>
  <si>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</si>
  <si>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</si>
  <si>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</si>
  <si>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</si>
  <si>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</si>
  <si>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</si>
  <si>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</si>
  <si>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</si>
  <si>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</si>
  <si>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</si>
  <si>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</si>
  <si>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</si>
  <si>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</si>
  <si>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</si>
  <si>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</si>
  <si>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</si>
  <si>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</si>
  <si>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</si>
  <si>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</si>
  <si>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</si>
  <si>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</si>
  <si>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</si>
  <si>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</si>
  <si>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</si>
  <si>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</si>
  <si>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</si>
  <si>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</si>
  <si>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</si>
  <si>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</si>
  <si>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</si>
  <si>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</si>
  <si>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</si>
  <si>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</si>
  <si>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</si>
  <si>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</si>
  <si>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</si>
  <si>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</si>
  <si>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</si>
  <si>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</si>
  <si>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</si>
  <si>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</si>
  <si>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</si>
  <si>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</si>
  <si>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</si>
  <si>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</si>
  <si>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</si>
  <si>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</si>
  <si>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</si>
  <si>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</si>
  <si>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</si>
  <si>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</si>
  <si>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</si>
  <si>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</si>
  <si>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</si>
  <si>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</si>
  <si>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</si>
  <si>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</si>
  <si>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</si>
  <si>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</si>
  <si>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</si>
  <si>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</si>
  <si>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</si>
  <si>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</si>
  <si>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</si>
  <si>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</si>
  <si>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</si>
  <si>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</si>
  <si>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</si>
  <si>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</si>
  <si>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</si>
  <si>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</si>
  <si>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</si>
  <si>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</si>
  <si>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</si>
  <si>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</si>
  <si>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</si>
  <si>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</si>
  <si>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</si>
  <si>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</si>
  <si>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</si>
  <si>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</si>
  <si>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</si>
  <si>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</si>
  <si>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</si>
  <si>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</si>
  <si>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</si>
  <si>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</si>
  <si>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</si>
  <si>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</si>
  <si>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</si>
  <si>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</si>
  <si>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</si>
  <si>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</si>
  <si>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</si>
  <si>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</si>
  <si>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</si>
  <si>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</si>
  <si>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</si>
  <si>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</si>
  <si>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</si>
  <si>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</si>
  <si>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</si>
  <si>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</si>
  <si>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</si>
  <si>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</si>
  <si>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</si>
  <si>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</si>
  <si>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</si>
  <si>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</si>
  <si>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</si>
  <si>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</si>
  <si>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</si>
  <si>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</si>
  <si>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</si>
  <si>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</si>
  <si>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</si>
  <si>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</si>
  <si>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</si>
  <si>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</si>
  <si>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</si>
  <si>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</si>
  <si>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</si>
  <si>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</si>
  <si>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</si>
  <si>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</si>
  <si>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</si>
  <si>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</si>
  <si>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</si>
  <si>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</si>
  <si>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</si>
  <si>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</si>
  <si>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</si>
  <si>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</si>
  <si>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</si>
  <si>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</si>
  <si>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</si>
  <si>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</si>
  <si>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</si>
  <si>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</si>
  <si>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</si>
  <si>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</si>
  <si>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</si>
  <si>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</si>
  <si>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</si>
  <si>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</si>
  <si>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</si>
  <si>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</si>
  <si>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</si>
  <si>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</si>
  <si>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</si>
  <si>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</si>
  <si>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</si>
  <si>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</si>
  <si>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</si>
  <si>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</si>
  <si>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</si>
  <si>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</si>
  <si>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</si>
  <si>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</si>
  <si>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</si>
  <si>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</si>
  <si>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</si>
  <si>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</si>
  <si>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</si>
  <si>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</si>
  <si>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</si>
  <si>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</si>
  <si>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</si>
  <si>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</si>
  <si>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</si>
  <si>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</si>
  <si>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</si>
  <si>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</si>
  <si>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</si>
  <si>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</si>
  <si>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</si>
  <si>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</si>
  <si>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</si>
  <si>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</si>
  <si>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</si>
  <si>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</si>
  <si>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</si>
  <si>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</si>
  <si>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</si>
  <si>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</si>
  <si>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</si>
  <si>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</si>
  <si>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</si>
  <si>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</si>
  <si>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</si>
  <si>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</si>
  <si>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</si>
  <si>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</si>
  <si>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</si>
  <si>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</si>
  <si>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</si>
  <si>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</si>
  <si>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</si>
  <si>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</si>
  <si>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</si>
  <si>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</si>
  <si>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</si>
  <si>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</si>
  <si>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</si>
  <si>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</si>
  <si>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</si>
  <si>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</si>
  <si>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</si>
  <si>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</si>
  <si>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</si>
  <si>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</si>
  <si>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</si>
  <si>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</si>
  <si>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</si>
  <si>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</si>
  <si>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</si>
  <si>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</si>
  <si>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</si>
  <si>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</si>
  <si>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</si>
  <si>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</si>
  <si>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</si>
  <si>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</si>
  <si>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</si>
  <si>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</si>
  <si>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</si>
  <si>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</si>
  <si>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</si>
  <si>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</si>
  <si>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</si>
  <si>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</si>
  <si>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</si>
  <si>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</si>
  <si>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</si>
  <si>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</si>
  <si>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</si>
  <si>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</si>
  <si>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</si>
  <si>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</si>
  <si>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</si>
  <si>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</si>
  <si>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</si>
  <si>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</si>
  <si>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</si>
  <si>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</si>
  <si>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</si>
  <si>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</si>
  <si>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</si>
  <si>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</si>
  <si>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</si>
  <si>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</si>
  <si>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</si>
  <si>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</si>
  <si>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</si>
  <si>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</si>
  <si>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</si>
  <si>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</si>
  <si>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</si>
  <si>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</si>
  <si>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</si>
  <si>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</si>
  <si>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</si>
  <si>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</si>
  <si>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</si>
  <si>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</si>
  <si>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</si>
  <si>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</si>
  <si>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</si>
  <si>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</si>
  <si>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</si>
  <si>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</si>
  <si>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</si>
  <si>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</si>
  <si>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</si>
  <si>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</si>
  <si>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</si>
  <si>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</si>
  <si>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</si>
  <si>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</si>
  <si>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</si>
  <si>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</si>
  <si>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</si>
  <si>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</si>
  <si>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</si>
  <si>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</si>
  <si>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</si>
  <si>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</si>
  <si>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</si>
  <si>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</si>
  <si>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</si>
  <si>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</si>
  <si>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</si>
  <si>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</si>
  <si>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</si>
  <si>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</si>
  <si>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</si>
  <si>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</si>
  <si>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</si>
  <si>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</si>
  <si>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</si>
  <si>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</si>
  <si>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</si>
  <si>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</si>
  <si>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</si>
  <si>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</si>
  <si>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</si>
  <si>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</si>
  <si>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</si>
  <si>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</si>
  <si>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</si>
  <si>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</si>
  <si>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</si>
  <si>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</si>
  <si>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</si>
  <si>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</si>
  <si>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</si>
  <si>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</si>
  <si>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</si>
  <si>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</si>
  <si>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</si>
  <si>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</si>
  <si>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</si>
  <si>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</si>
  <si>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</si>
  <si>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</si>
  <si>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</si>
  <si>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</si>
  <si>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</si>
  <si>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</si>
  <si>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</si>
  <si>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</si>
  <si>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</si>
  <si>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</si>
  <si>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</si>
  <si>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</si>
  <si>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</si>
  <si>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</si>
  <si>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</si>
  <si>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</si>
  <si>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</si>
  <si>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</si>
  <si>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</si>
  <si>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</si>
  <si>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</si>
  <si>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</si>
  <si>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</si>
  <si>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</si>
  <si>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</si>
  <si>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</si>
  <si>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</si>
  <si>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</si>
  <si>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</si>
  <si>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</si>
  <si>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</si>
  <si>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</si>
  <si>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</si>
  <si>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</si>
  <si>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</si>
  <si>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</si>
  <si>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</si>
  <si>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</si>
  <si>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</si>
  <si>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</si>
  <si>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</si>
  <si>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</si>
  <si>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</si>
  <si>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</si>
  <si>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</si>
  <si>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</si>
  <si>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</si>
  <si>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</si>
  <si>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</si>
  <si>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</si>
  <si>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</si>
  <si>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</si>
  <si>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</si>
  <si>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</si>
  <si>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</si>
  <si>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</si>
  <si>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</si>
  <si>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</si>
  <si>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</si>
  <si>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</si>
  <si>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</si>
  <si>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</si>
  <si>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</si>
  <si>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</si>
  <si>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</si>
  <si>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</si>
  <si>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</si>
  <si>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</si>
  <si>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</si>
  <si>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</si>
  <si>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</si>
  <si>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</si>
  <si>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</si>
  <si>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</si>
  <si>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</si>
  <si>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</si>
  <si>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</si>
  <si>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</si>
  <si>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</si>
  <si>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</si>
  <si>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</si>
  <si>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</si>
  <si>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</si>
  <si>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</si>
  <si>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</si>
  <si>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</si>
  <si>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</si>
  <si>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</si>
  <si>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</si>
  <si>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</si>
  <si>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</si>
  <si>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</si>
  <si>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</si>
  <si>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</si>
  <si>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</si>
  <si>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</si>
  <si>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</si>
  <si>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</si>
  <si>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</si>
  <si>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</si>
  <si>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</si>
  <si>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</si>
  <si>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</si>
  <si>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</si>
  <si>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</si>
  <si>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</si>
  <si>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</si>
  <si>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</si>
  <si>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</si>
  <si>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</si>
  <si>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</si>
  <si>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</si>
  <si>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</si>
  <si>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</si>
  <si>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</si>
  <si>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</si>
  <si>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</si>
  <si>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</si>
  <si>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</si>
  <si>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</si>
  <si>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</si>
  <si>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</si>
  <si>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</si>
  <si>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</si>
  <si>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</si>
  <si>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</si>
  <si>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</si>
  <si>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</si>
  <si>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</si>
  <si>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</si>
  <si>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</si>
  <si>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</si>
  <si>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</si>
  <si>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</si>
  <si>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</si>
  <si>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</si>
  <si>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</si>
  <si>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</si>
  <si>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</si>
  <si>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</si>
  <si>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</si>
  <si>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</si>
  <si>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</si>
  <si>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</si>
  <si>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</si>
  <si>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</si>
  <si>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</si>
  <si>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</si>
  <si>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</si>
  <si>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</si>
  <si>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</si>
  <si>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</si>
  <si>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</si>
  <si>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</si>
  <si>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</si>
  <si>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</si>
  <si>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</si>
  <si>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</si>
  <si>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</si>
  <si>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</si>
  <si>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</si>
  <si>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</si>
  <si>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</si>
  <si>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</si>
  <si>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</si>
  <si>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</si>
  <si>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</si>
  <si>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</si>
  <si>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</si>
  <si>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</si>
  <si>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</si>
  <si>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</si>
  <si>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</si>
  <si>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</si>
  <si>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</si>
  <si>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</si>
  <si>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</si>
  <si>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</si>
  <si>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</si>
  <si>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</si>
  <si>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</si>
  <si>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</si>
  <si>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</si>
  <si>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</si>
  <si>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</si>
  <si>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</si>
  <si>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</si>
  <si>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</si>
  <si>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</si>
  <si>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</si>
  <si>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</si>
  <si>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</si>
  <si>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</si>
  <si>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</si>
  <si>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</si>
  <si>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</si>
  <si>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</si>
  <si>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</si>
  <si>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</si>
  <si>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</si>
  <si>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</si>
  <si>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</si>
  <si>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</si>
  <si>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</si>
  <si>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</si>
  <si>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</si>
  <si>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</si>
  <si>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</si>
  <si>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</si>
  <si>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</si>
  <si>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</si>
  <si>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</si>
  <si>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</si>
  <si>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</si>
  <si>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</si>
  <si>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</si>
  <si>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</si>
  <si>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</si>
  <si>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</si>
  <si>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</si>
  <si>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</si>
  <si>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</si>
  <si>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</si>
  <si>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</si>
  <si>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</si>
  <si>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</si>
  <si>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</si>
  <si>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</si>
  <si>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</si>
  <si>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</si>
  <si>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</si>
  <si>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</si>
  <si>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</si>
  <si>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</si>
  <si>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</si>
  <si>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</si>
  <si>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</si>
  <si>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</si>
  <si>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</si>
  <si>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</si>
  <si>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</si>
  <si>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</si>
  <si>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</si>
  <si>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</si>
  <si>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</si>
  <si>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</si>
  <si>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</si>
  <si>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</si>
  <si>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</si>
  <si>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</si>
  <si>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</si>
  <si>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</si>
  <si>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</si>
  <si>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</si>
  <si>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</si>
  <si>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</si>
  <si>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</si>
  <si>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</si>
  <si>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</si>
  <si>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</si>
  <si>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</si>
  <si>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</si>
  <si>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</si>
  <si>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</si>
  <si>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</si>
  <si>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</si>
  <si>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</si>
  <si>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</si>
  <si>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</si>
  <si>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</si>
  <si>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</si>
  <si>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</si>
  <si>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</si>
  <si>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</si>
  <si>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</si>
  <si>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</si>
  <si>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</si>
  <si>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</si>
  <si>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</si>
  <si>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</si>
  <si>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</si>
  <si>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</si>
  <si>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</si>
  <si>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</si>
  <si>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</si>
  <si>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</si>
  <si>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</si>
  <si>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</si>
  <si>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</si>
  <si>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</si>
  <si>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</si>
  <si>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</si>
  <si>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</si>
  <si>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</si>
  <si>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</si>
  <si>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</si>
  <si>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</si>
  <si>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</si>
  <si>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</si>
  <si>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</si>
  <si>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</si>
  <si>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</si>
  <si>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</si>
  <si>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</si>
  <si>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</si>
  <si>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</si>
  <si>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</si>
  <si>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</si>
  <si>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</si>
  <si>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</si>
  <si>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</si>
  <si>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</si>
  <si>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</si>
  <si>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</si>
  <si>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</si>
  <si>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</si>
  <si>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</si>
  <si>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</si>
  <si>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</si>
  <si>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</si>
  <si>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</si>
  <si>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</si>
  <si>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</si>
  <si>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</si>
  <si>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</si>
  <si>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</si>
  <si>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</si>
  <si>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</si>
  <si>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</si>
  <si>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</si>
  <si>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</si>
  <si>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</si>
  <si>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</si>
  <si>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</si>
  <si>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</si>
  <si>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</si>
  <si>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</si>
  <si>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</si>
  <si>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</si>
  <si>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</si>
  <si>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</si>
  <si>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</si>
  <si>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</si>
  <si>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</si>
  <si>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</si>
  <si>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</si>
  <si>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</si>
  <si>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</si>
  <si>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</si>
  <si>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</si>
  <si>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</si>
  <si>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</si>
  <si>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</si>
  <si>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</si>
  <si>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</si>
  <si>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</si>
  <si>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</si>
  <si>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</si>
  <si>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</si>
  <si>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</si>
  <si>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</si>
  <si>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</si>
  <si>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</si>
  <si>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</si>
  <si>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</si>
  <si>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</si>
  <si>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</si>
  <si>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</si>
  <si>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</si>
  <si>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</si>
  <si>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</si>
  <si>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</si>
  <si>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</si>
  <si>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</si>
  <si>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</si>
  <si>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</si>
  <si>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</si>
  <si>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</si>
  <si>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</si>
  <si>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</si>
  <si>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</si>
  <si>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</si>
  <si>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</si>
  <si>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</si>
  <si>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</si>
  <si>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</si>
  <si>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</si>
  <si>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</si>
  <si>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</si>
  <si>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</si>
  <si>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</si>
  <si>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</si>
  <si>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</si>
  <si>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</si>
  <si>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</si>
  <si>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</si>
  <si>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</si>
  <si>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</si>
  <si>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</si>
  <si>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</si>
  <si>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</si>
  <si>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</si>
  <si>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</si>
  <si>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</si>
  <si>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</si>
  <si>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</si>
  <si>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</si>
  <si>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</si>
  <si>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</si>
  <si>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</si>
  <si>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</si>
  <si>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</si>
  <si>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</si>
  <si>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</si>
  <si>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</si>
  <si>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</si>
  <si>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</si>
  <si>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</si>
  <si>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</si>
  <si>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</si>
  <si>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</si>
  <si>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</si>
  <si>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</si>
  <si>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</si>
  <si>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</si>
  <si>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</si>
  <si>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</si>
  <si>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</si>
  <si>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</si>
  <si>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</si>
  <si>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</si>
  <si>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</si>
  <si>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</si>
  <si>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</si>
  <si>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</si>
  <si>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</si>
  <si>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</si>
  <si>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</si>
  <si>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</si>
  <si>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</si>
  <si>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</si>
  <si>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</si>
  <si>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</si>
  <si>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</si>
  <si>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</si>
  <si>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</si>
  <si>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</si>
  <si>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</si>
  <si>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</si>
  <si>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</si>
  <si>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</si>
  <si>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</si>
  <si>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</si>
  <si>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</si>
  <si>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</si>
  <si>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</si>
  <si>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</si>
  <si>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</si>
  <si>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</si>
  <si>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</si>
  <si>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</si>
  <si>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</si>
  <si>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</si>
  <si>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</si>
  <si>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</si>
  <si>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</si>
  <si>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</si>
  <si>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</si>
  <si>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</si>
  <si>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</si>
  <si>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</si>
  <si>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</si>
  <si>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</si>
  <si>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</si>
  <si>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</si>
  <si>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</si>
  <si>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</si>
  <si>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</si>
  <si>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</si>
  <si>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</si>
  <si>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</si>
  <si>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</si>
  <si>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</si>
  <si>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</si>
  <si>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</si>
  <si>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</si>
  <si>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</si>
  <si>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</si>
  <si>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</si>
  <si>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</si>
  <si>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</si>
  <si>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</si>
  <si>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</si>
  <si>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</si>
  <si>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</si>
  <si>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</si>
  <si>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</si>
  <si>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</si>
  <si>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</si>
  <si>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</si>
  <si>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</si>
  <si>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</si>
  <si>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</si>
  <si>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</si>
  <si>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</si>
  <si>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</si>
  <si>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</si>
  <si>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</si>
  <si>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</si>
  <si>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</si>
  <si>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</si>
  <si>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</si>
  <si>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</si>
  <si>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</si>
  <si>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</si>
  <si>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</si>
  <si>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</si>
  <si>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</si>
  <si>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</si>
  <si>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</si>
  <si>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</si>
  <si>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</si>
  <si>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</si>
  <si>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</si>
  <si>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</si>
  <si>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</si>
  <si>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</si>
  <si>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</si>
  <si>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</si>
  <si>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</si>
  <si>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</si>
  <si>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</si>
  <si>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</si>
  <si>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</si>
  <si>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</si>
  <si>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</si>
  <si>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</si>
  <si>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</si>
  <si>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</si>
  <si>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</si>
  <si>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</si>
  <si>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</si>
  <si>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</si>
  <si>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</si>
  <si>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</si>
  <si>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</si>
  <si>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</si>
  <si>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</si>
  <si>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</si>
  <si>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</si>
  <si>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</si>
  <si>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</si>
  <si>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</si>
  <si>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</si>
  <si>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</si>
  <si>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</si>
  <si>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</si>
  <si>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</si>
  <si>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</si>
  <si>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</si>
  <si>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</si>
  <si>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</si>
  <si>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</si>
  <si>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</si>
  <si>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</si>
  <si>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</si>
  <si>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</si>
  <si>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</si>
  <si>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</si>
  <si>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</si>
  <si>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</si>
  <si>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</si>
  <si>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</si>
  <si>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</si>
  <si>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</si>
  <si>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</si>
  <si>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</si>
  <si>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</si>
  <si>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</si>
  <si>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</si>
  <si>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</si>
  <si>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</si>
  <si>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</si>
  <si>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</si>
  <si>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</si>
  <si>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</si>
  <si>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</si>
  <si>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</si>
  <si>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</si>
  <si>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</si>
  <si>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</si>
  <si>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</si>
  <si>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</si>
  <si>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</si>
  <si>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</si>
  <si>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</si>
  <si>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</si>
  <si>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</si>
  <si>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</si>
  <si>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</si>
  <si>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</si>
  <si>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</si>
  <si>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</si>
  <si>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</si>
  <si>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</si>
  <si>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</si>
  <si>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</si>
  <si>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</si>
  <si>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</si>
  <si>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</si>
  <si>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</si>
  <si>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</si>
  <si>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</si>
  <si>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</si>
  <si>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</si>
  <si>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</si>
  <si>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</si>
  <si>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</si>
  <si>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</si>
  <si>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</si>
  <si>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</si>
  <si>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</si>
  <si>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</si>
  <si>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</si>
  <si>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</si>
  <si>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</si>
  <si>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</si>
  <si>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</si>
  <si>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</si>
  <si>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</si>
  <si>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</si>
  <si>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</si>
  <si>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</si>
  <si>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</si>
  <si>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</si>
  <si>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</si>
  <si>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</si>
  <si>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</si>
  <si>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</si>
  <si>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</si>
  <si>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</si>
  <si>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</si>
  <si>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</si>
  <si>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</si>
  <si>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</si>
  <si>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</si>
  <si>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</si>
  <si>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</si>
  <si>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</si>
  <si>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</si>
  <si>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</si>
  <si>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</si>
  <si>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</si>
  <si>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</si>
  <si>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</si>
  <si>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</si>
  <si>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</si>
  <si>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</si>
  <si>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</si>
  <si>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</si>
  <si>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</si>
  <si>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</si>
  <si>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</si>
  <si>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</si>
  <si>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</si>
  <si>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</si>
  <si>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</si>
  <si>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</si>
  <si>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</si>
  <si>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</si>
  <si>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</si>
  <si>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</si>
  <si>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</si>
  <si>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</si>
  <si>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</si>
  <si>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</si>
  <si>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</si>
  <si>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</si>
  <si>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</si>
  <si>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</si>
  <si>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</si>
  <si>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</si>
  <si>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</si>
  <si>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</si>
  <si>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</si>
  <si>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</si>
  <si>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</si>
  <si>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</si>
  <si>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</si>
  <si>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</si>
  <si>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</si>
  <si>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</si>
  <si>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</si>
  <si>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</si>
  <si>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</si>
  <si>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</si>
  <si>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</si>
  <si>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</si>
  <si>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</si>
  <si>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</si>
  <si>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</si>
  <si>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</si>
  <si>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</si>
  <si>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</si>
  <si>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</si>
  <si>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</si>
  <si>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</si>
  <si>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</si>
  <si>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</si>
  <si>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</si>
  <si>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</si>
  <si>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</si>
  <si>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</si>
  <si>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</si>
  <si>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</si>
  <si>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</si>
  <si>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</si>
  <si>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</si>
  <si>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</si>
  <si>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</si>
  <si>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</si>
  <si>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</si>
  <si>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</si>
  <si>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</si>
  <si>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</si>
  <si>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</si>
  <si>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</si>
  <si>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</si>
  <si>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</si>
  <si>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</si>
  <si>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</si>
  <si>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</si>
  <si>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</si>
  <si>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</si>
  <si>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</si>
  <si>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</si>
  <si>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</si>
  <si>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</si>
  <si>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</si>
  <si>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</si>
  <si>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</si>
  <si>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</si>
  <si>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</si>
  <si>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</si>
  <si>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</si>
  <si>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</si>
  <si>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</si>
  <si>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</si>
  <si>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</si>
  <si>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</si>
  <si>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</si>
  <si>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</si>
  <si>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</si>
  <si>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</si>
  <si>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</si>
  <si>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</si>
  <si>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</si>
  <si>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</si>
  <si>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</si>
  <si>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</si>
  <si>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</si>
  <si>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</si>
  <si>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</si>
  <si>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</si>
  <si>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</si>
  <si>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</si>
  <si>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</si>
  <si>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</si>
  <si>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</si>
  <si>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</si>
  <si>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</si>
  <si>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</si>
  <si>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</si>
  <si>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</si>
  <si>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</si>
  <si>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</si>
  <si>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</si>
  <si>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</si>
  <si>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</si>
  <si>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</si>
  <si>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</si>
  <si>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</si>
  <si>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</si>
  <si>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</si>
  <si>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</si>
  <si>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</si>
  <si>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</si>
  <si>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</si>
  <si>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</si>
  <si>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</si>
  <si>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</si>
  <si>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</si>
  <si>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</si>
  <si>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</si>
  <si>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</si>
  <si>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</si>
  <si>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</si>
  <si>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</si>
  <si>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</si>
  <si>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</si>
  <si>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</si>
  <si>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</si>
  <si>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</si>
  <si>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</si>
  <si>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</si>
  <si>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</si>
  <si>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</si>
  <si>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</si>
  <si>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</si>
  <si>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</si>
  <si>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</si>
  <si>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</si>
  <si>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</si>
  <si>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</si>
  <si>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</si>
  <si>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</si>
  <si>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</si>
  <si>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</si>
  <si>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</si>
  <si>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</si>
  <si>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</si>
  <si>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</si>
  <si>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</si>
  <si>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</si>
  <si>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</si>
  <si>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</si>
  <si>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</si>
  <si>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</si>
  <si>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</si>
  <si>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</si>
  <si>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</si>
  <si>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</si>
  <si>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</si>
  <si>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</si>
  <si>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</si>
  <si>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</si>
  <si>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</si>
  <si>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</si>
  <si>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</si>
  <si>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</si>
  <si>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</si>
  <si>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</si>
  <si>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</si>
  <si>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</si>
  <si>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</si>
  <si>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</si>
  <si>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</si>
  <si>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</si>
  <si>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</si>
  <si>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</si>
  <si>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</si>
  <si>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</si>
  <si>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</si>
  <si>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</si>
  <si>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</si>
  <si>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</si>
  <si>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</si>
  <si>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</si>
  <si>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</si>
  <si>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</si>
  <si>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</si>
  <si>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</si>
  <si>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</si>
  <si>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</si>
  <si>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</si>
  <si>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</si>
  <si>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</si>
  <si>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</si>
  <si>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</si>
  <si>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</si>
  <si>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</si>
  <si>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</si>
  <si>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</si>
  <si>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</si>
  <si>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</si>
  <si>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</si>
  <si>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</si>
  <si>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</si>
  <si>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</si>
  <si>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</si>
  <si>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</si>
  <si>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</si>
  <si>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</si>
  <si>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</si>
  <si>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</si>
  <si>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</si>
  <si>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</si>
  <si>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</si>
  <si>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</si>
  <si>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</si>
  <si>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</si>
  <si>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</si>
  <si>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</si>
  <si>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</si>
  <si>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</si>
  <si>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</si>
  <si>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</si>
  <si>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</si>
  <si>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</si>
  <si>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</si>
  <si>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</si>
  <si>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</si>
  <si>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</si>
  <si>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</si>
  <si>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</si>
  <si>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</si>
  <si>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</si>
  <si>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</si>
  <si>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</si>
  <si>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</si>
  <si>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</si>
  <si>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</si>
  <si>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</si>
  <si>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</si>
  <si>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</si>
  <si>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</si>
  <si>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</si>
  <si>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</si>
  <si>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</si>
  <si>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</si>
  <si>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</si>
  <si>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</si>
  <si>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</si>
  <si>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</si>
  <si>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</si>
  <si>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</si>
  <si>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</si>
  <si>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</si>
  <si>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</si>
  <si>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</si>
  <si>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</si>
  <si>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</si>
  <si>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</si>
  <si>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</si>
  <si>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</si>
  <si>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</si>
  <si>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</si>
  <si>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</si>
  <si>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</si>
  <si>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</si>
  <si>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</si>
  <si>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</si>
  <si>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</si>
  <si>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</si>
  <si>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</si>
  <si>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</si>
  <si>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</si>
  <si>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</si>
  <si>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</si>
  <si>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</si>
  <si>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</si>
  <si>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</si>
  <si>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</si>
  <si>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</si>
  <si>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</si>
  <si>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</si>
  <si>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</si>
  <si>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</si>
  <si>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</si>
  <si>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</si>
  <si>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</si>
  <si>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</si>
  <si>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</si>
  <si>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</si>
  <si>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</si>
  <si>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</si>
  <si>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</si>
  <si>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</si>
  <si>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</si>
  <si>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</si>
  <si>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</si>
  <si>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</si>
  <si>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</si>
  <si>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</si>
  <si>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</si>
  <si>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</si>
  <si>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</si>
  <si>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</si>
  <si>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</si>
  <si>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</si>
  <si>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</si>
  <si>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</si>
  <si>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</si>
  <si>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</si>
  <si>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</si>
  <si>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</si>
  <si>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</si>
  <si>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</si>
  <si>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</si>
  <si>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</si>
  <si>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</si>
  <si>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</si>
  <si>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</si>
  <si>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</si>
  <si>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</si>
  <si>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</si>
  <si>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</si>
  <si>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</si>
  <si>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</si>
  <si>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</si>
  <si>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</si>
  <si>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</si>
  <si>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</si>
  <si>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</si>
  <si>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</si>
  <si>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</si>
  <si>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</si>
  <si>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</si>
  <si>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</si>
  <si>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</si>
  <si>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</si>
  <si>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</si>
  <si>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</si>
  <si>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</si>
  <si>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</si>
  <si>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</si>
  <si>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</si>
  <si>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</si>
  <si>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</si>
  <si>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</si>
  <si>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</si>
  <si>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</si>
  <si>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</si>
  <si>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</si>
  <si>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</si>
  <si>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</si>
  <si>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</si>
  <si>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</si>
  <si>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</si>
  <si>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</si>
  <si>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</si>
  <si>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</si>
  <si>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</si>
  <si>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</si>
  <si>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</si>
  <si>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</si>
  <si>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</si>
  <si>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</si>
  <si>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</si>
  <si>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</si>
  <si>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</si>
  <si>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</si>
  <si>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</si>
  <si>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</si>
  <si>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</si>
  <si>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</si>
  <si>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</si>
  <si>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</si>
  <si>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</si>
  <si>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</si>
  <si>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</si>
  <si>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</si>
  <si>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</si>
  <si>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</si>
  <si>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</si>
  <si>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</si>
  <si>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</si>
  <si>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</si>
  <si>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</si>
  <si>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</si>
  <si>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</si>
  <si>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</si>
  <si>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</si>
  <si>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</si>
  <si>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</si>
  <si>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</si>
  <si>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</si>
  <si>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</si>
  <si>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</si>
  <si>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</si>
  <si>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</si>
  <si>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</si>
  <si>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</si>
  <si>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</si>
  <si>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</si>
  <si>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</si>
  <si>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</si>
  <si>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</si>
  <si>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</si>
  <si>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</si>
  <si>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</si>
  <si>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</si>
  <si>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</si>
  <si>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</si>
  <si>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</si>
  <si>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</si>
  <si>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</si>
  <si>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</si>
  <si>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</si>
  <si>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</si>
  <si>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</si>
  <si>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</si>
  <si>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</si>
  <si>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</si>
  <si>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</si>
  <si>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</si>
  <si>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</si>
  <si>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</si>
  <si>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</si>
  <si>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</si>
  <si>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</si>
  <si>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</si>
  <si>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</si>
  <si>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</si>
  <si>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</si>
  <si>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</si>
  <si>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</si>
  <si>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</si>
  <si>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</si>
  <si>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</si>
  <si>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</si>
  <si>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</si>
  <si>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</si>
  <si>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</si>
  <si>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</si>
  <si>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</si>
  <si>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</si>
  <si>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</si>
  <si>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</si>
  <si>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</si>
  <si>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</si>
  <si>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</si>
  <si>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</si>
  <si>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</si>
  <si>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</si>
  <si>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</si>
  <si>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</si>
  <si>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</si>
  <si>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</si>
  <si>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</si>
  <si>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</si>
  <si>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</si>
  <si>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</si>
  <si>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</si>
  <si>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</si>
  <si>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</si>
  <si>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</si>
  <si>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</si>
  <si>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</si>
  <si>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</si>
  <si>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</si>
  <si>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</si>
  <si>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</si>
  <si>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</si>
  <si>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</si>
  <si>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</si>
  <si>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</si>
  <si>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</si>
  <si>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</si>
  <si>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</si>
  <si>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</si>
  <si>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</si>
  <si>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</si>
  <si>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</si>
  <si>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</si>
  <si>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</si>
  <si>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</si>
  <si>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</si>
  <si>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</si>
  <si>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</si>
  <si>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</si>
  <si>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</si>
  <si>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</si>
  <si>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</si>
  <si>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</si>
  <si>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</si>
  <si>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</si>
  <si>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</si>
  <si>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</si>
  <si>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</si>
  <si>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</si>
  <si>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</si>
  <si>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</si>
  <si>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</si>
  <si>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</si>
  <si>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</si>
  <si>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</si>
  <si>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</si>
  <si>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</si>
  <si>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</si>
  <si>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</si>
  <si>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</si>
  <si>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</si>
  <si>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</si>
  <si>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</si>
  <si>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</si>
  <si>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</si>
  <si>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</si>
  <si>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</si>
  <si>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</si>
  <si>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</si>
  <si>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</si>
  <si>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</si>
  <si>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</si>
  <si>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</si>
  <si>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</si>
  <si>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</si>
  <si>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</si>
  <si>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</si>
  <si>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</si>
  <si>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</si>
  <si>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</si>
  <si>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</si>
  <si>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</si>
  <si>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</si>
  <si>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</si>
  <si>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</si>
  <si>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</si>
  <si>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</si>
  <si>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</si>
  <si>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</si>
  <si>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</si>
  <si>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</si>
  <si>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</si>
  <si>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</si>
  <si>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</si>
  <si>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</si>
  <si>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</si>
  <si>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</si>
  <si>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</si>
  <si>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</si>
  <si>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</si>
  <si>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</si>
  <si>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</si>
  <si>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</si>
  <si>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</si>
  <si>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</si>
  <si>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</si>
  <si>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</si>
  <si>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</si>
  <si>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</si>
  <si>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</si>
  <si>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</si>
  <si>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</si>
  <si>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</si>
  <si>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</si>
  <si>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</si>
  <si>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</si>
  <si>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</si>
  <si>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</si>
  <si>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</si>
  <si>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</si>
  <si>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</si>
  <si>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</si>
  <si>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</si>
  <si>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</si>
  <si>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</si>
  <si>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</si>
  <si>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</si>
  <si>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</si>
  <si>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</si>
  <si>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</si>
  <si>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</si>
  <si>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</si>
  <si>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</si>
  <si>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</si>
  <si>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</si>
  <si>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</si>
  <si>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</si>
  <si>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</si>
  <si>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</si>
  <si>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</si>
  <si>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</si>
  <si>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</si>
  <si>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</si>
  <si>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</si>
  <si>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</si>
  <si>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</si>
  <si>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</si>
  <si>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</si>
  <si>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</si>
  <si>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</si>
  <si>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</si>
  <si>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</si>
  <si>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</si>
  <si>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</si>
  <si>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</si>
  <si>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</si>
  <si>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</si>
  <si>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</si>
  <si>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</si>
  <si>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</si>
  <si>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</si>
  <si>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</si>
  <si>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</si>
  <si>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</si>
  <si>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</si>
  <si>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</si>
  <si>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</si>
  <si>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</si>
  <si>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</si>
  <si>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</si>
  <si>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</si>
  <si>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</si>
  <si>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</si>
  <si>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</si>
  <si>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</si>
  <si>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</si>
  <si>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</si>
  <si>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</si>
  <si>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</si>
  <si>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</si>
  <si>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</si>
  <si>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</si>
  <si>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</si>
  <si>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</si>
  <si>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</si>
  <si>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</si>
  <si>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</si>
  <si>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</si>
  <si>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</si>
  <si>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</si>
  <si>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</si>
  <si>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</si>
  <si>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</si>
  <si>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</si>
  <si>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</si>
  <si>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</si>
  <si>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</si>
  <si>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</si>
  <si>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</si>
  <si>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</si>
  <si>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</si>
  <si>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</si>
  <si>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</si>
  <si>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</si>
  <si>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</si>
  <si>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</si>
  <si>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</si>
  <si>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</si>
  <si>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</si>
  <si>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</si>
  <si>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</si>
  <si>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</si>
  <si>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</si>
  <si>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</si>
  <si>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</si>
  <si>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</si>
  <si>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</si>
  <si>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</si>
  <si>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</si>
  <si>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</si>
  <si>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</si>
  <si>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</si>
  <si>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</si>
  <si>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</si>
  <si>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</si>
  <si>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</si>
  <si>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</si>
  <si>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</si>
  <si>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</si>
  <si>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</si>
  <si>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</si>
  <si>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</si>
  <si>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</si>
  <si>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</si>
  <si>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</si>
  <si>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</si>
  <si>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</si>
  <si>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</si>
  <si>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</si>
  <si>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</si>
  <si>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</si>
  <si>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</si>
  <si>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</si>
  <si>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</si>
  <si>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</si>
  <si>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</si>
  <si>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</si>
  <si>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</si>
  <si>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</si>
  <si>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</si>
  <si>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</si>
  <si>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</si>
  <si>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</si>
  <si>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</si>
  <si>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</si>
  <si>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</si>
  <si>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</si>
  <si>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</si>
  <si>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</si>
  <si>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</si>
  <si>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</si>
  <si>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</si>
  <si>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</si>
  <si>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</si>
  <si>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</si>
  <si>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</si>
  <si>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</si>
  <si>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</si>
  <si>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</si>
  <si>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</si>
  <si>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</si>
  <si>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</si>
  <si>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</si>
  <si>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</si>
  <si>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</si>
  <si>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</si>
  <si>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</si>
  <si>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</si>
  <si>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</si>
  <si>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</si>
  <si>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</si>
  <si>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</si>
  <si>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</si>
  <si>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</si>
  <si>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</si>
  <si>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</si>
  <si>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</si>
  <si>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</si>
  <si>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</si>
  <si>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</si>
  <si>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</si>
  <si>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</si>
  <si>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</si>
  <si>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</si>
  <si>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</si>
  <si>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</si>
  <si>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</si>
  <si>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</si>
  <si>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</si>
  <si>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</si>
  <si>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</si>
  <si>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</si>
  <si>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</si>
  <si>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</si>
  <si>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</si>
  <si>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</si>
  <si>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</si>
  <si>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</si>
  <si>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</si>
  <si>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</si>
  <si>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</si>
  <si>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</si>
  <si>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</si>
  <si>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</si>
  <si>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</si>
  <si>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</si>
  <si>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</si>
  <si>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</si>
  <si>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</si>
  <si>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</si>
  <si>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</si>
  <si>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</si>
  <si>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</si>
  <si>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</si>
  <si>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</si>
  <si>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</si>
  <si>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</si>
  <si>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</si>
  <si>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</si>
  <si>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</si>
  <si>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</si>
  <si>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</si>
  <si>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</si>
  <si>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</si>
  <si>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</si>
  <si>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</si>
  <si>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</si>
  <si>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</si>
  <si>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</si>
  <si>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</si>
  <si>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</si>
  <si>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</si>
  <si>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</si>
  <si>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</si>
  <si>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</si>
  <si>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</si>
  <si>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</si>
  <si>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</si>
  <si>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</si>
  <si>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</si>
  <si>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</si>
  <si>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</si>
  <si>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</si>
  <si>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</si>
  <si>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</si>
  <si>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</si>
  <si>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</si>
  <si>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</si>
  <si>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</si>
  <si>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</si>
  <si>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</si>
  <si>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</si>
  <si>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</si>
  <si>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</si>
  <si>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</si>
  <si>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</si>
  <si>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</si>
  <si>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</si>
  <si>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</si>
  <si>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</si>
  <si>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</si>
  <si>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</si>
  <si>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</si>
  <si>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</si>
  <si>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</si>
  <si>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</si>
  <si>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</si>
  <si>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</si>
  <si>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</si>
  <si>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</si>
  <si>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</si>
  <si>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</si>
  <si>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</si>
  <si>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</si>
  <si>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</si>
  <si>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</si>
  <si>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</si>
  <si>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</si>
  <si>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</si>
  <si>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</si>
  <si>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</si>
  <si>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</si>
  <si>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</si>
  <si>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</si>
  <si>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</si>
  <si>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</si>
  <si>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</si>
  <si>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</si>
  <si>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</si>
  <si>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</si>
  <si>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</si>
  <si>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</si>
  <si>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</si>
  <si>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</si>
  <si>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</si>
  <si>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</si>
  <si>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</si>
  <si>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</si>
  <si>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</si>
  <si>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</si>
  <si>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</si>
  <si>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</si>
  <si>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</si>
  <si>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</si>
  <si>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</si>
  <si>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</si>
  <si>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</si>
  <si>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</si>
  <si>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</si>
  <si>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</si>
  <si>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</si>
  <si>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</si>
  <si>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</si>
  <si>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</si>
  <si>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</si>
  <si>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</si>
  <si>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</si>
  <si>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</si>
  <si>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</si>
  <si>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</si>
  <si>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</si>
  <si>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</si>
  <si>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</si>
  <si>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</si>
  <si>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</si>
  <si>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</si>
  <si>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</si>
  <si>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</si>
  <si>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</si>
  <si>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</si>
  <si>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</si>
  <si>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</si>
  <si>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</si>
  <si>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</si>
  <si>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</si>
  <si>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</si>
  <si>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</si>
  <si>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</si>
  <si>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</si>
  <si>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</si>
  <si>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</si>
  <si>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</si>
  <si>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</si>
  <si>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</si>
  <si>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</si>
  <si>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</si>
  <si>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</si>
  <si>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</si>
  <si>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</si>
  <si>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</si>
  <si>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</si>
  <si>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</si>
  <si>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</si>
  <si>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</si>
  <si>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</si>
  <si>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</si>
  <si>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</si>
  <si>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</si>
  <si>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</si>
  <si>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</si>
  <si>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</si>
  <si>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</si>
  <si>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</si>
  <si>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</si>
  <si>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</si>
  <si>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</si>
  <si>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</si>
  <si>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</si>
  <si>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</si>
  <si>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</si>
  <si>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</si>
  <si>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</si>
  <si>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</si>
  <si>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</si>
  <si>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</si>
  <si>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</si>
  <si>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</si>
  <si>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</si>
  <si>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</si>
  <si>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</si>
  <si>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</si>
  <si>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</si>
  <si>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</si>
  <si>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</si>
  <si>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</si>
  <si>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</si>
  <si>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</si>
  <si>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</si>
  <si>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</si>
  <si>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</si>
  <si>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</si>
  <si>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</si>
  <si>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</si>
  <si>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</si>
  <si>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</si>
  <si>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</si>
  <si>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</si>
  <si>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</si>
  <si>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</si>
  <si>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</si>
  <si>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</si>
  <si>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</si>
  <si>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</si>
  <si>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</si>
  <si>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</si>
  <si>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</si>
  <si>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</si>
  <si>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</si>
  <si>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</si>
  <si>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</si>
  <si>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</si>
  <si>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</si>
  <si>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</si>
  <si>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</si>
  <si>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</si>
  <si>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</si>
  <si>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</si>
  <si>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</si>
  <si>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</si>
  <si>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</si>
  <si>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</si>
  <si>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</si>
  <si>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</si>
  <si>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</si>
  <si>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</si>
  <si>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</si>
  <si>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</si>
  <si>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</si>
  <si>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</si>
  <si>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</si>
  <si>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</si>
  <si>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</si>
  <si>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</si>
  <si>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</si>
  <si>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</si>
  <si>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</si>
  <si>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</si>
  <si>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</si>
  <si>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</si>
  <si>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</si>
  <si>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</si>
  <si>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</si>
  <si>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</si>
  <si>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</si>
  <si>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</si>
  <si>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</si>
  <si>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</si>
  <si>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</si>
  <si>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</si>
  <si>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</si>
  <si>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</si>
  <si>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</si>
  <si>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</si>
  <si>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</si>
  <si>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</si>
  <si>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</si>
  <si>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</si>
  <si>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</si>
  <si>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</si>
  <si>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</si>
  <si>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</si>
  <si>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</si>
  <si>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</si>
  <si>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</si>
  <si>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</si>
  <si>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</si>
  <si>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</si>
  <si>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</si>
  <si>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</si>
  <si>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</si>
  <si>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</si>
  <si>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</si>
  <si>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</si>
  <si>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</si>
  <si>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</si>
  <si>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</si>
  <si>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</si>
  <si>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</si>
  <si>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</si>
  <si>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</si>
  <si>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</si>
  <si>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</si>
  <si>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</si>
  <si>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</si>
  <si>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</si>
  <si>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</si>
  <si>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</si>
  <si>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</si>
  <si>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</si>
  <si>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</si>
  <si>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</si>
  <si>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</si>
  <si>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</si>
  <si>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</si>
  <si>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</si>
  <si>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</si>
  <si>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</si>
  <si>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</si>
  <si>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</si>
  <si>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</si>
  <si>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</si>
  <si>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</si>
  <si>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</si>
  <si>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</si>
  <si>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</si>
  <si>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</si>
  <si>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</si>
  <si>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</si>
  <si>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</si>
  <si>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</si>
  <si>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</si>
  <si>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</si>
  <si>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</si>
  <si>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</si>
  <si>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</si>
  <si>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</si>
  <si>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</si>
  <si>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</si>
  <si>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</si>
  <si>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</si>
  <si>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</si>
  <si>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</si>
  <si>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</si>
  <si>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</si>
  <si>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</si>
  <si>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</si>
  <si>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</si>
  <si>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</si>
  <si>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</si>
  <si>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</si>
  <si>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</si>
  <si>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</si>
  <si>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</si>
  <si>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</si>
  <si>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</si>
  <si>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</si>
  <si>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</si>
  <si>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</si>
  <si>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</si>
  <si>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</si>
  <si>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</si>
  <si>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</si>
  <si>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</si>
  <si>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</si>
  <si>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</si>
  <si>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</si>
  <si>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</si>
  <si>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</si>
  <si>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</si>
  <si>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</si>
  <si>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</si>
  <si>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</si>
  <si>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</si>
  <si>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</si>
  <si>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</si>
  <si>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</si>
  <si>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</si>
  <si>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</si>
  <si>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</si>
  <si>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</si>
  <si>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</si>
  <si>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</si>
  <si>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</si>
  <si>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</si>
  <si>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</si>
  <si>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</si>
  <si>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</si>
  <si>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</si>
  <si>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</si>
  <si>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</si>
  <si>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</si>
  <si>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</si>
  <si>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</si>
  <si>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</si>
  <si>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</si>
  <si>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</si>
  <si>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</si>
  <si>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</si>
  <si>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</si>
  <si>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</si>
  <si>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</si>
  <si>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</si>
  <si>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</si>
  <si>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</si>
  <si>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</si>
  <si>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</si>
  <si>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</si>
  <si>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</si>
  <si>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</si>
  <si>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</si>
  <si>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</si>
  <si>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</si>
  <si>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</si>
  <si>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</si>
  <si>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</si>
  <si>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</si>
  <si>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</si>
  <si>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</si>
  <si>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</si>
  <si>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</si>
  <si>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</si>
  <si>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</si>
  <si>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</si>
  <si>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</si>
  <si>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</si>
  <si>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</si>
  <si>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</si>
  <si>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</si>
  <si>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</si>
  <si>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</si>
  <si>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</si>
  <si>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</si>
  <si>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</si>
  <si>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</si>
  <si>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</si>
  <si>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</si>
  <si>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</si>
  <si>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</si>
  <si>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</si>
  <si>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</si>
  <si>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</si>
  <si>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</si>
  <si>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</si>
  <si>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</si>
  <si>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</si>
  <si>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</si>
  <si>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</si>
  <si>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</si>
  <si>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</si>
  <si>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</si>
  <si>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</si>
  <si>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</si>
  <si>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</si>
  <si>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</si>
  <si>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</si>
  <si>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</si>
  <si>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</si>
  <si>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</si>
  <si>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</si>
  <si>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</si>
  <si>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</si>
  <si>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</si>
  <si>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</si>
  <si>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</si>
  <si>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</si>
  <si>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</si>
  <si>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</si>
  <si>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</si>
  <si>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</si>
  <si>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</si>
  <si>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</si>
  <si>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</si>
  <si>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</si>
  <si>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</si>
  <si>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</si>
  <si>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</si>
  <si>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</si>
  <si>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</si>
  <si>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</si>
  <si>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</si>
  <si>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</si>
  <si>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</si>
  <si>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</si>
  <si>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</si>
  <si>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</si>
  <si>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</si>
  <si>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</si>
  <si>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</si>
  <si>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</si>
  <si>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</si>
  <si>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</si>
  <si>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</si>
  <si>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</si>
  <si>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</si>
  <si>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</si>
  <si>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</si>
  <si>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</si>
  <si>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</si>
  <si>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</si>
  <si>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</si>
  <si>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</si>
  <si>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</si>
  <si>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</si>
  <si>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</si>
  <si>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</si>
  <si>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</si>
  <si>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</si>
  <si>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</si>
  <si>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</si>
  <si>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</si>
  <si>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</si>
  <si>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</si>
  <si>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</si>
  <si>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</si>
  <si>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</si>
  <si>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</si>
  <si>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</si>
  <si>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</si>
  <si>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</si>
  <si>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</si>
  <si>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</si>
  <si>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</si>
  <si>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</si>
  <si>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</si>
  <si>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</si>
  <si>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</si>
  <si>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</si>
  <si>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</si>
  <si>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</si>
  <si>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</si>
  <si>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</si>
  <si>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</si>
  <si>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</si>
  <si>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</si>
  <si>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</si>
  <si>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</si>
  <si>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</si>
  <si>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</si>
  <si>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</si>
  <si>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</si>
  <si>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</si>
  <si>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</si>
  <si>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</si>
  <si>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</si>
  <si>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</si>
  <si>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</si>
  <si>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</si>
  <si>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</si>
  <si>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</si>
  <si>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</si>
  <si>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</si>
  <si>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</si>
  <si>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</si>
  <si>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</si>
  <si>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</si>
  <si>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</si>
  <si>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</si>
  <si>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</si>
  <si>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</si>
  <si>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</si>
  <si>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</si>
  <si>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</si>
  <si>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</si>
  <si>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</si>
  <si>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</si>
  <si>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</si>
  <si>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</si>
  <si>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</si>
  <si>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</si>
  <si>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</si>
  <si>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</si>
  <si>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</si>
  <si>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</si>
  <si>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</si>
  <si>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</si>
  <si>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</si>
  <si>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</si>
  <si>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</si>
  <si>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</si>
  <si>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</si>
  <si>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</si>
  <si>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</si>
  <si>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</si>
  <si>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</si>
  <si>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</si>
  <si>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</si>
  <si>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</si>
  <si>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</si>
  <si>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</si>
  <si>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</si>
  <si>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</si>
  <si>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</si>
  <si>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</si>
  <si>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</si>
  <si>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</si>
  <si>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</si>
  <si>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</si>
  <si>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</si>
  <si>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</si>
  <si>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</si>
  <si>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</si>
  <si>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</si>
  <si>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</si>
  <si>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</si>
  <si>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</si>
  <si>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</si>
  <si>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</si>
  <si>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</si>
  <si>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</si>
  <si>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</si>
  <si>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</si>
  <si>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</si>
  <si>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</si>
  <si>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</si>
  <si>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</si>
  <si>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</si>
  <si>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</si>
  <si>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</si>
  <si>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</si>
  <si>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</si>
  <si>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</si>
  <si>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</si>
  <si>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</si>
  <si>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</si>
  <si>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</si>
  <si>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</si>
  <si>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</si>
  <si>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</si>
  <si>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</si>
  <si>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</si>
  <si>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</si>
  <si>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</si>
  <si>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</si>
  <si>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</si>
  <si>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</si>
  <si>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</si>
  <si>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</si>
  <si>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</si>
  <si>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</si>
  <si>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</si>
  <si>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</si>
  <si>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</si>
  <si>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</si>
  <si>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</si>
  <si>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</si>
  <si>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</si>
  <si>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</si>
  <si>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</si>
  <si>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</si>
  <si>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</si>
  <si>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</si>
  <si>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</si>
  <si>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</si>
  <si>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</si>
  <si>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</si>
  <si>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</si>
  <si>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</si>
  <si>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</si>
  <si>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</si>
  <si>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</si>
  <si>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</si>
  <si>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</si>
  <si>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</si>
  <si>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</si>
  <si>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</si>
  <si>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</si>
  <si>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</si>
  <si>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</si>
  <si>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</si>
  <si>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</si>
  <si>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</si>
  <si>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</si>
  <si>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</si>
  <si>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</si>
  <si>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</si>
  <si>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</si>
  <si>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</si>
  <si>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</si>
  <si>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</si>
  <si>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</si>
  <si>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</si>
  <si>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</si>
  <si>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</si>
  <si>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</si>
  <si>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</si>
  <si>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</si>
  <si>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</si>
  <si>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</si>
  <si>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</si>
  <si>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</si>
  <si>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</si>
  <si>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</si>
  <si>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</si>
  <si>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</si>
  <si>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</si>
  <si>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</si>
  <si>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</si>
  <si>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</si>
  <si>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</si>
  <si>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</si>
  <si>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</si>
  <si>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</si>
  <si>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</si>
  <si>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</si>
  <si>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</si>
  <si>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</si>
  <si>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</si>
  <si>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</si>
  <si>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</si>
  <si>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</si>
  <si>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</si>
  <si>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</si>
  <si>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</si>
  <si>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</si>
  <si>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</si>
  <si>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</si>
  <si>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</si>
  <si>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</si>
  <si>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</si>
  <si>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</si>
  <si>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</si>
  <si>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</si>
  <si>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</si>
  <si>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</si>
  <si>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</si>
  <si>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</si>
  <si>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</si>
  <si>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</si>
  <si>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</si>
  <si>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</si>
  <si>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</si>
  <si>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</si>
  <si>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</si>
  <si>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</si>
  <si>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</si>
  <si>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</si>
  <si>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</si>
  <si>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</si>
  <si>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</si>
  <si>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</si>
  <si>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</si>
  <si>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</si>
  <si>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</si>
  <si>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</si>
  <si>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</si>
  <si>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</si>
  <si>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</si>
  <si>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</si>
  <si>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</si>
  <si>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</si>
  <si>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</si>
  <si>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</si>
  <si>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</si>
  <si>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</si>
  <si>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</si>
  <si>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</si>
  <si>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</si>
  <si>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</si>
  <si>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</si>
  <si>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</si>
  <si>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</si>
  <si>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</si>
  <si>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</si>
  <si>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</si>
  <si>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</si>
  <si>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</si>
  <si>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</si>
  <si>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</si>
  <si>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</si>
  <si>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</si>
  <si>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</si>
  <si>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</si>
  <si>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</si>
  <si>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</si>
  <si>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</si>
  <si>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</si>
  <si>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</si>
  <si>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</si>
  <si>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</si>
  <si>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</si>
  <si>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</si>
  <si>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</si>
  <si>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</si>
  <si>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</si>
  <si>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</si>
  <si>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</si>
  <si>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</si>
  <si>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</si>
  <si>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</si>
  <si>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</si>
  <si>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</si>
  <si>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</si>
  <si>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</si>
  <si>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</si>
  <si>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</si>
  <si>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</si>
  <si>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</si>
  <si>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</si>
  <si>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</si>
  <si>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</si>
  <si>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</si>
  <si>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</si>
  <si>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</si>
  <si>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</si>
  <si>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</si>
  <si>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</si>
  <si>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</si>
  <si>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</si>
  <si>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</si>
  <si>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</si>
  <si>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</si>
  <si>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</si>
  <si>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</si>
  <si>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</si>
  <si>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</si>
  <si>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</si>
  <si>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</si>
  <si>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</si>
  <si>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</si>
  <si>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</si>
  <si>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</si>
  <si>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</si>
  <si>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</si>
  <si>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</si>
  <si>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</si>
  <si>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</si>
  <si>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</si>
  <si>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</si>
  <si>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</si>
  <si>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</si>
  <si>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</si>
  <si>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</si>
  <si>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</si>
  <si>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</si>
  <si>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</si>
  <si>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</si>
  <si>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</si>
  <si>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</si>
  <si>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</si>
  <si>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</si>
  <si>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</si>
  <si>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</si>
  <si>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</si>
  <si>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</si>
  <si>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</si>
  <si>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</si>
  <si>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</si>
  <si>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</si>
  <si>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</si>
  <si>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</si>
  <si>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</si>
  <si>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</si>
  <si>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</si>
  <si>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</si>
  <si>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</si>
  <si>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</si>
  <si>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</si>
  <si>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</si>
  <si>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</si>
  <si>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</si>
  <si>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</si>
  <si>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</si>
  <si>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</si>
  <si>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</si>
  <si>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</si>
  <si>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</si>
  <si>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</si>
  <si>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</si>
  <si>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</si>
  <si>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</si>
  <si>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</si>
  <si>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</si>
  <si>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</si>
  <si>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</si>
  <si>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</si>
  <si>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</si>
  <si>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</si>
  <si>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</si>
  <si>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</si>
  <si>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</si>
  <si>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</si>
  <si>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</si>
  <si>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</si>
  <si>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</si>
  <si>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</si>
  <si>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</si>
  <si>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</si>
  <si>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</si>
  <si>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</si>
  <si>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</si>
  <si>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</si>
  <si>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</si>
  <si>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</si>
  <si>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</si>
  <si>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</si>
  <si>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</si>
  <si>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</si>
  <si>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</si>
  <si>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</si>
  <si>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</si>
  <si>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</si>
  <si>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</si>
  <si>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</si>
  <si>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</si>
  <si>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</si>
  <si>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</si>
  <si>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</si>
  <si>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</si>
  <si>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</si>
  <si>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</si>
  <si>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</si>
  <si>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</si>
  <si>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</si>
  <si>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</si>
  <si>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</si>
  <si>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</si>
  <si>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</si>
  <si>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</si>
  <si>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</si>
  <si>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</si>
  <si>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</si>
  <si>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</si>
  <si>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</si>
  <si>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</si>
  <si>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</si>
  <si>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</si>
  <si>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</si>
  <si>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</si>
  <si>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</si>
  <si>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</si>
  <si>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</si>
  <si>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</si>
  <si>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</si>
  <si>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</si>
  <si>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</si>
  <si>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</si>
  <si>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</si>
  <si>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</si>
  <si>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</si>
  <si>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</si>
  <si>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</si>
  <si>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</si>
  <si>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</si>
  <si>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</si>
  <si>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</si>
  <si>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</si>
  <si>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</si>
  <si>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</si>
  <si>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</si>
  <si>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</si>
  <si>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</si>
  <si>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</si>
  <si>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</si>
  <si>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</si>
  <si>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</si>
  <si>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</si>
  <si>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</si>
  <si>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</si>
  <si>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</si>
  <si>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</si>
  <si>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</si>
  <si>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</si>
  <si>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</si>
  <si>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</si>
  <si>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</si>
  <si>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</si>
  <si>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</si>
  <si>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</si>
  <si>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</si>
  <si>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</si>
  <si>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</si>
  <si>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</si>
  <si>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</si>
  <si>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</si>
  <si>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</si>
  <si>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</si>
  <si>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</si>
  <si>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</si>
  <si>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</si>
  <si>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</si>
  <si>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</si>
  <si>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</si>
  <si>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</si>
  <si>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</si>
  <si>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</si>
  <si>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</si>
  <si>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</si>
  <si>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</si>
  <si>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</si>
  <si>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</si>
  <si>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</si>
  <si>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</si>
  <si>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</si>
  <si>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</si>
  <si>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</si>
  <si>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</si>
  <si>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</si>
  <si>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</si>
  <si>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</si>
  <si>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</si>
  <si>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</si>
  <si>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</si>
  <si>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</si>
  <si>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</si>
  <si>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</si>
  <si>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</si>
  <si>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</si>
  <si>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</si>
  <si>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</si>
  <si>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</si>
  <si>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</si>
  <si>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</si>
  <si>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</si>
  <si>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</si>
  <si>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</si>
  <si>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</si>
  <si>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</si>
  <si>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</si>
  <si>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</si>
  <si>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</si>
  <si>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</si>
  <si>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</si>
  <si>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</si>
  <si>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</si>
  <si>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</si>
  <si>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</si>
  <si>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</si>
  <si>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</si>
  <si>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</si>
  <si>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</si>
  <si>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</si>
  <si>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</si>
  <si>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</si>
  <si>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</si>
  <si>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</si>
  <si>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</si>
  <si>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</si>
  <si>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</si>
  <si>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</si>
  <si>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</si>
  <si>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</si>
  <si>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</si>
  <si>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</si>
  <si>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</si>
  <si>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</si>
  <si>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</si>
  <si>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</si>
  <si>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</si>
  <si>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</si>
  <si>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</si>
  <si>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</si>
  <si>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</si>
  <si>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</si>
  <si>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</si>
  <si>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</si>
  <si>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</si>
  <si>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</si>
  <si>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</si>
  <si>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</si>
  <si>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</si>
  <si>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</si>
  <si>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</si>
  <si>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</si>
  <si>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</si>
  <si>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</si>
  <si>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</si>
  <si>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</si>
  <si>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</si>
  <si>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</si>
  <si>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</si>
  <si>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</si>
  <si>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</si>
  <si>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</si>
  <si>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</si>
  <si>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</si>
  <si>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</si>
  <si>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</si>
  <si>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</si>
  <si>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</si>
  <si>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</si>
  <si>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</si>
  <si>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</si>
  <si>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</si>
  <si>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</si>
  <si>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</si>
  <si>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</si>
  <si>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</si>
  <si>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</si>
  <si>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</si>
  <si>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</si>
  <si>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</si>
  <si>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</si>
  <si>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</si>
  <si>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</si>
  <si>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</si>
  <si>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</si>
  <si>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</si>
  <si>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</si>
  <si>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</si>
  <si>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</si>
  <si>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</si>
  <si>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</si>
  <si>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</si>
  <si>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</si>
  <si>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</si>
  <si>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</si>
  <si>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</si>
  <si>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</si>
  <si>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</si>
  <si>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</si>
  <si>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</si>
  <si>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</si>
  <si>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</si>
  <si>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</si>
  <si>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</si>
  <si>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</si>
  <si>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</si>
  <si>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</si>
  <si>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</si>
  <si>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</si>
  <si>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</si>
  <si>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</si>
  <si>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</si>
  <si>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</si>
  <si>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</si>
  <si>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</si>
  <si>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</si>
  <si>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</si>
  <si>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</si>
  <si>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</si>
  <si>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</si>
  <si>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</si>
  <si>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</si>
  <si>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</si>
  <si>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</si>
  <si>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</si>
  <si>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</si>
  <si>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</si>
  <si>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</si>
  <si>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</si>
  <si>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</si>
  <si>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</si>
  <si>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</si>
  <si>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</si>
  <si>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</si>
  <si>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</si>
  <si>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</si>
  <si>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</si>
  <si>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</si>
  <si>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</si>
  <si>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</si>
  <si>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</si>
  <si>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</si>
  <si>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</si>
  <si>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</si>
  <si>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</si>
  <si>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</si>
  <si>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</si>
  <si>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</si>
  <si>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</si>
  <si>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</si>
  <si>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</si>
  <si>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</si>
  <si>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</si>
  <si>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</si>
  <si>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</si>
  <si>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</si>
  <si>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</si>
  <si>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</si>
  <si>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</si>
  <si>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</si>
  <si>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</si>
  <si>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</si>
  <si>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</si>
  <si>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</si>
  <si>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</si>
  <si>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</si>
  <si>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</si>
  <si>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</si>
  <si>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</si>
  <si>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</si>
  <si>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</si>
  <si>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</si>
  <si>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</si>
  <si>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</si>
  <si>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</si>
  <si>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</si>
  <si>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</si>
  <si>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</si>
  <si>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</si>
  <si>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</si>
  <si>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</si>
  <si>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</si>
  <si>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</si>
  <si>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</si>
  <si>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</si>
  <si>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</si>
  <si>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</si>
  <si>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</si>
  <si>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</si>
  <si>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</si>
  <si>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</si>
  <si>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</si>
  <si>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</si>
  <si>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</si>
  <si>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</si>
  <si>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</si>
  <si>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</si>
  <si>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</si>
  <si>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</si>
  <si>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</si>
  <si>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</si>
  <si>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</si>
  <si>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</si>
  <si>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</si>
  <si>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</si>
  <si>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</si>
  <si>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</si>
  <si>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</si>
  <si>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</si>
  <si>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</si>
  <si>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</si>
  <si>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</si>
  <si>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</si>
  <si>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</si>
  <si>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</si>
  <si>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</si>
  <si>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</si>
  <si>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</si>
  <si>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</si>
  <si>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</si>
  <si>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</si>
  <si>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</si>
  <si>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</si>
  <si>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</si>
  <si>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</si>
  <si>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</si>
  <si>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</si>
  <si>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</si>
  <si>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</si>
  <si>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</si>
  <si>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</si>
  <si>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</si>
  <si>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</si>
  <si>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</si>
  <si>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</si>
  <si>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</si>
  <si>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</si>
  <si>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</si>
  <si>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</si>
  <si>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</si>
  <si>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</si>
  <si>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</si>
  <si>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</si>
  <si>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</si>
  <si>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</si>
  <si>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</si>
  <si>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</si>
  <si>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</si>
  <si>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</si>
  <si>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</si>
  <si>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</si>
  <si>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</si>
  <si>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</si>
  <si>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</si>
  <si>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</si>
  <si>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</si>
  <si>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</si>
  <si>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</si>
  <si>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</si>
  <si>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</si>
  <si>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</si>
  <si>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</si>
  <si>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</si>
  <si>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</si>
  <si>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</si>
  <si>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</si>
  <si>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</si>
  <si>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</si>
  <si>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</si>
  <si>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</si>
  <si>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</si>
  <si>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</si>
  <si>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</si>
  <si>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</si>
  <si>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</si>
  <si>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</si>
  <si>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</si>
  <si>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</si>
  <si>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</si>
  <si>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</si>
  <si>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</si>
  <si>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</si>
  <si>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</si>
  <si>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</si>
  <si>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</si>
  <si>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</si>
  <si>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</si>
  <si>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</si>
  <si>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</si>
  <si>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</si>
  <si>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</si>
  <si>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</si>
  <si>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</si>
  <si>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</si>
  <si>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</si>
  <si>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</si>
  <si>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</si>
  <si>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</si>
  <si>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</si>
  <si>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</si>
  <si>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</si>
  <si>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</si>
  <si>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</si>
  <si>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</si>
  <si>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</si>
  <si>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</si>
  <si>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</si>
  <si>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</si>
  <si>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</si>
  <si>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</si>
  <si>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</si>
  <si>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</si>
  <si>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</si>
  <si>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</si>
  <si>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</si>
  <si>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</si>
  <si>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</si>
  <si>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</si>
  <si>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</si>
  <si>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</si>
  <si>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</si>
  <si>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</si>
  <si>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</si>
  <si>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</si>
  <si>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</si>
  <si>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</si>
  <si>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</si>
  <si>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</si>
  <si>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</si>
  <si>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</si>
  <si>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</si>
  <si>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</si>
  <si>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</si>
  <si>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</si>
  <si>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</si>
  <si>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</si>
  <si>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</si>
  <si>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</si>
  <si>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</si>
  <si>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</si>
  <si>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</si>
  <si>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</si>
  <si>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</si>
  <si>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</si>
  <si>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</si>
  <si>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</si>
  <si>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</si>
  <si>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</si>
  <si>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</si>
  <si>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</si>
  <si>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</si>
  <si>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</si>
  <si>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</si>
  <si>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</si>
  <si>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</si>
  <si>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</si>
  <si>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</si>
  <si>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</si>
  <si>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</si>
  <si>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</si>
  <si>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</si>
  <si>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</si>
  <si>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</si>
  <si>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</si>
  <si>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</si>
  <si>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</si>
  <si>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</si>
  <si>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</si>
  <si>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</si>
  <si>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</si>
  <si>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</si>
  <si>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</si>
  <si>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</si>
  <si>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</si>
  <si>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</si>
  <si>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</si>
  <si>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</si>
  <si>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</si>
  <si>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</si>
  <si>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</si>
  <si>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</si>
  <si>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</si>
  <si>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</si>
  <si>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</si>
  <si>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</si>
  <si>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</si>
  <si>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</si>
  <si>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</si>
  <si>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</si>
  <si>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</si>
  <si>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</si>
  <si>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</si>
  <si>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</si>
  <si>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</si>
  <si>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</si>
  <si>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</si>
  <si>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</si>
  <si>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</si>
  <si>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</si>
  <si>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</si>
  <si>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</si>
  <si>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</si>
  <si>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</si>
  <si>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</si>
  <si>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</si>
  <si>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</si>
  <si>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</si>
  <si>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</si>
  <si>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</si>
  <si>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</si>
  <si>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</si>
  <si>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</si>
  <si>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</si>
  <si>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</si>
  <si>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</si>
  <si>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</si>
  <si>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</si>
  <si>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</si>
  <si>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</si>
  <si>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</si>
  <si>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</si>
  <si>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</si>
  <si>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</si>
  <si>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</si>
  <si>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</si>
  <si>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</si>
  <si>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</si>
  <si>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</si>
  <si>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</si>
  <si>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</si>
  <si>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</si>
  <si>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</si>
  <si>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</si>
  <si>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</si>
  <si>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</si>
  <si>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</si>
  <si>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</si>
  <si>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</si>
  <si>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</si>
  <si>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</si>
  <si>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</si>
  <si>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</si>
  <si>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</si>
  <si>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</si>
  <si>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</si>
  <si>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</si>
  <si>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</si>
  <si>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</si>
  <si>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</si>
  <si>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</si>
  <si>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</si>
  <si>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</si>
  <si>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</si>
  <si>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</si>
  <si>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</si>
  <si>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</si>
  <si>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</si>
  <si>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</si>
  <si>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</si>
  <si>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</si>
  <si>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</si>
  <si>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</si>
  <si>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</si>
  <si>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</si>
  <si>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</si>
  <si>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</si>
  <si>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</si>
  <si>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</si>
  <si>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</si>
  <si>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</si>
  <si>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</si>
  <si>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</si>
  <si>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</si>
  <si>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</si>
  <si>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</si>
  <si>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</si>
  <si>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</si>
  <si>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</si>
  <si>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</si>
  <si>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</si>
  <si>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</si>
  <si>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</si>
  <si>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</si>
  <si>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</si>
  <si>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</si>
  <si>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</si>
  <si>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</si>
  <si>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</si>
  <si>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</si>
  <si>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</si>
  <si>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</si>
  <si>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</si>
  <si>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</si>
  <si>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</si>
  <si>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</si>
  <si>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</si>
  <si>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</si>
  <si>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</si>
  <si>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</si>
  <si>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</si>
  <si>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</si>
  <si>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</si>
  <si>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</si>
  <si>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</si>
  <si>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</si>
  <si>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</si>
  <si>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</si>
  <si>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</si>
  <si>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</si>
  <si>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</si>
  <si>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</si>
  <si>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</si>
  <si>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</si>
  <si>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</si>
  <si>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</si>
  <si>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</si>
  <si>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</si>
  <si>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</si>
  <si>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</si>
  <si>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</si>
  <si>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</si>
  <si>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</si>
  <si>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</si>
  <si>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</si>
  <si>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</si>
  <si>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</si>
  <si>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</si>
  <si>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</si>
  <si>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</si>
  <si>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</si>
  <si>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</si>
  <si>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</si>
  <si>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</si>
  <si>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</si>
  <si>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</si>
  <si>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</si>
  <si>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</si>
  <si>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</si>
  <si>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</si>
  <si>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</si>
  <si>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</si>
  <si>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</si>
  <si>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</si>
  <si>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</si>
  <si>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</si>
  <si>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</si>
  <si>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</si>
  <si>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</si>
  <si>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</si>
  <si>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</si>
  <si>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</si>
  <si>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</si>
  <si>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</si>
  <si>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</si>
  <si>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</si>
  <si>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</si>
  <si>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</si>
  <si>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</si>
  <si>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</si>
  <si>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</si>
  <si>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</si>
  <si>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</si>
  <si>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</si>
  <si>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</si>
  <si>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</si>
  <si>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</si>
  <si>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</si>
  <si>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</si>
  <si>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</si>
  <si>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</si>
  <si>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</si>
  <si>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</si>
  <si>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</si>
  <si>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</si>
  <si>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</si>
  <si>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</si>
  <si>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</si>
  <si>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</si>
  <si>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</si>
  <si>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</si>
  <si>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</si>
  <si>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</si>
  <si>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</si>
  <si>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</si>
  <si>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</si>
  <si>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</si>
  <si>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</si>
  <si>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</si>
  <si>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</si>
  <si>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</si>
  <si>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</si>
  <si>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</si>
  <si>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</si>
  <si>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</si>
  <si>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</si>
  <si>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</si>
  <si>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</si>
  <si>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</si>
  <si>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</si>
  <si>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</si>
  <si>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</si>
  <si>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</si>
  <si>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</si>
  <si>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</si>
  <si>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</si>
  <si>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</si>
  <si>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</si>
  <si>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</si>
  <si>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</si>
  <si>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</si>
  <si>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</si>
  <si>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</si>
  <si>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</si>
  <si>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</si>
  <si>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</si>
  <si>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</si>
  <si>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</si>
  <si>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</si>
  <si>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</si>
  <si>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</si>
  <si>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</si>
  <si>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</si>
  <si>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</si>
  <si>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</si>
  <si>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</si>
  <si>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</si>
  <si>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</si>
  <si>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</si>
  <si>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</si>
  <si>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</si>
  <si>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</si>
  <si>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</si>
  <si>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</si>
  <si>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</si>
  <si>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</si>
  <si>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</si>
  <si>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</si>
  <si>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</si>
  <si>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</si>
  <si>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</si>
  <si>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</si>
  <si>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</si>
  <si>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</si>
  <si>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</si>
  <si>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</si>
  <si>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</si>
  <si>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</si>
  <si>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</si>
  <si>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</si>
  <si>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</si>
  <si>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</si>
  <si>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</si>
  <si>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</si>
  <si>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</si>
  <si>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</si>
  <si>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</si>
  <si>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</si>
  <si>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</si>
  <si>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</si>
  <si>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</si>
  <si>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</si>
  <si>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</si>
  <si>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</si>
  <si>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</si>
  <si>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</si>
  <si>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</si>
  <si>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</si>
  <si>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</si>
  <si>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</si>
  <si>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</si>
  <si>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</si>
  <si>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</si>
  <si>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</si>
  <si>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</si>
  <si>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</si>
  <si>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</si>
  <si>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</si>
  <si>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</si>
  <si>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</si>
  <si>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</si>
  <si>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</si>
  <si>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</si>
  <si>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</si>
  <si>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</si>
  <si>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</si>
  <si>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</si>
  <si>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</si>
  <si>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</si>
  <si>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</si>
  <si>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</si>
  <si>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</si>
  <si>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</si>
  <si>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</si>
  <si>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</si>
  <si>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</si>
  <si>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</si>
  <si>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</si>
  <si>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</si>
  <si>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</si>
  <si>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</si>
  <si>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</si>
  <si>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</si>
  <si>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</si>
  <si>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</si>
  <si>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</si>
  <si>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</si>
  <si>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</si>
  <si>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</si>
  <si>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</si>
  <si>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</si>
  <si>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</si>
  <si>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</si>
  <si>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</si>
  <si>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</si>
  <si>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</si>
  <si>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</si>
  <si>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</si>
  <si>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</si>
  <si>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</si>
  <si>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</si>
  <si>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</si>
  <si>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</si>
  <si>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</si>
  <si>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</si>
  <si>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</si>
  <si>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</si>
  <si>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</si>
  <si>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</si>
  <si>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</si>
  <si>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</si>
  <si>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</si>
  <si>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</si>
  <si>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</si>
  <si>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</si>
  <si>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</si>
  <si>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</si>
  <si>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</si>
  <si>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</si>
  <si>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</si>
  <si>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</si>
  <si>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</si>
  <si>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</si>
  <si>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</si>
  <si>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</si>
  <si>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</si>
  <si>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</si>
  <si>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</si>
  <si>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</si>
  <si>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</si>
  <si>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</si>
  <si>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</si>
  <si>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</si>
  <si>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</si>
  <si>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</si>
  <si>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</si>
  <si>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</si>
  <si>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</si>
  <si>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</si>
  <si>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</si>
  <si>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</si>
  <si>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</si>
  <si>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</si>
  <si>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</si>
  <si>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</si>
  <si>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</si>
  <si>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</si>
  <si>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</si>
  <si>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</si>
  <si>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</si>
  <si>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</si>
  <si>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</si>
  <si>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</si>
  <si>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</si>
  <si>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</si>
  <si>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</si>
  <si>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</si>
  <si>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</si>
  <si>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</si>
  <si>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</si>
  <si>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</si>
  <si>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</si>
  <si>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</si>
  <si>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</si>
  <si>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</si>
  <si>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</si>
  <si>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</si>
  <si>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</si>
  <si>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</si>
  <si>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</si>
  <si>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</si>
  <si>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</si>
  <si>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</si>
  <si>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</si>
  <si>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</si>
  <si>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</si>
  <si>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</si>
  <si>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</si>
  <si>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</si>
  <si>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</si>
  <si>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</si>
  <si>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</si>
  <si>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</si>
  <si>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</si>
  <si>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</si>
  <si>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</si>
  <si>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</si>
  <si>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</si>
  <si>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</si>
  <si>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</si>
  <si>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</si>
  <si>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</si>
  <si>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</si>
  <si>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</si>
  <si>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</si>
  <si>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</si>
  <si>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</si>
  <si>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</si>
  <si>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</si>
  <si>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</si>
  <si>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</si>
  <si>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</si>
  <si>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</si>
  <si>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</si>
  <si>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</si>
  <si>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</si>
  <si>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</si>
  <si>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</si>
  <si>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</si>
  <si>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</si>
  <si>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</si>
  <si>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</si>
  <si>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</si>
  <si>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</si>
  <si>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</si>
  <si>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</si>
  <si>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</si>
  <si>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</si>
  <si>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</si>
  <si>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</si>
  <si>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</si>
  <si>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</si>
  <si>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</si>
  <si>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</si>
  <si>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</si>
  <si>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</si>
  <si>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</si>
  <si>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</si>
  <si>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</si>
  <si>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</si>
  <si>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</si>
  <si>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</si>
  <si>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</si>
  <si>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</si>
  <si>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</si>
  <si>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</si>
  <si>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</si>
  <si>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</si>
  <si>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</si>
  <si>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</si>
  <si>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</si>
  <si>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</si>
  <si>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</si>
  <si>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</si>
  <si>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</si>
  <si>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</si>
  <si>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</si>
  <si>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</si>
  <si>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</si>
  <si>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</si>
  <si>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</si>
  <si>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</si>
  <si>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</si>
  <si>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</si>
  <si>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</si>
  <si>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</si>
  <si>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</si>
  <si>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</si>
  <si>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</si>
  <si>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</si>
  <si>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</si>
  <si>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</si>
  <si>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</si>
  <si>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</si>
  <si>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</si>
  <si>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</si>
  <si>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</si>
  <si>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</si>
  <si>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</si>
  <si>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</si>
  <si>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</si>
  <si>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</si>
  <si>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</si>
  <si>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</si>
  <si>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</si>
  <si>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</si>
  <si>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</si>
  <si>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</si>
  <si>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</si>
  <si>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</si>
  <si>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</si>
  <si>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</si>
  <si>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</si>
  <si>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</si>
  <si>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</si>
  <si>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</si>
  <si>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</si>
  <si>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</si>
  <si>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</si>
  <si>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</si>
  <si>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</si>
  <si>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</si>
  <si>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</si>
  <si>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</si>
  <si>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</si>
  <si>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</si>
  <si>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</si>
  <si>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</si>
  <si>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</si>
  <si>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</si>
  <si>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</si>
  <si>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</si>
  <si>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</si>
  <si>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</si>
  <si>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</si>
  <si>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</si>
  <si>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</si>
  <si>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</si>
  <si>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</si>
  <si>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</si>
  <si>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</si>
  <si>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</si>
  <si>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</si>
  <si>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</si>
  <si>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</si>
  <si>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</si>
  <si>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</si>
  <si>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</si>
  <si>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</si>
  <si>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</si>
  <si>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</si>
  <si>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</si>
  <si>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</si>
  <si>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</si>
  <si>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</si>
  <si>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</si>
  <si>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</si>
  <si>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</si>
  <si>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</si>
  <si>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</si>
  <si>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</si>
  <si>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</si>
  <si>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</si>
  <si>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</si>
  <si>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</si>
  <si>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</si>
  <si>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</si>
  <si>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</si>
  <si>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</si>
  <si>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</si>
  <si>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</si>
  <si>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</si>
  <si>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</si>
  <si>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</si>
  <si>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</si>
  <si>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</si>
  <si>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</si>
  <si>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</si>
  <si>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</si>
  <si>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</si>
  <si>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</si>
  <si>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</si>
  <si>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</si>
  <si>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</si>
  <si>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</si>
  <si>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</si>
  <si>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</si>
  <si>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</si>
  <si>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</si>
  <si>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</si>
  <si>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</si>
  <si>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</si>
  <si>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</si>
  <si>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</si>
  <si>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</si>
  <si>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</si>
  <si>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</si>
  <si>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</si>
  <si>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</si>
  <si>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</si>
  <si>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</si>
  <si>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</si>
  <si>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</si>
  <si>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</si>
  <si>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</si>
  <si>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</si>
  <si>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</si>
  <si>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</si>
  <si>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</si>
  <si>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</si>
  <si>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</si>
  <si>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</si>
  <si>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</si>
  <si>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</si>
  <si>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</si>
  <si>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</si>
  <si>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</si>
  <si>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</si>
  <si>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</si>
  <si>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</si>
  <si>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</si>
  <si>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</si>
  <si>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</si>
  <si>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</si>
  <si>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</si>
  <si>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</si>
  <si>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</si>
  <si>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</si>
  <si>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</si>
  <si>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</si>
  <si>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</si>
  <si>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</si>
  <si>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</si>
  <si>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</si>
  <si>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</si>
  <si>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</si>
  <si>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</si>
  <si>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</si>
  <si>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</si>
  <si>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</si>
  <si>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</si>
  <si>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</si>
  <si>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</si>
  <si>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</si>
  <si>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</si>
  <si>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</si>
  <si>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</si>
  <si>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</si>
  <si>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</si>
  <si>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</si>
  <si>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</si>
  <si>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</si>
  <si>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</si>
  <si>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</si>
  <si>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</si>
  <si>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</si>
  <si>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</si>
  <si>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</si>
  <si>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</si>
  <si>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</si>
  <si>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</si>
  <si>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</si>
  <si>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</si>
  <si>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</si>
  <si>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</si>
  <si>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</si>
  <si>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</si>
  <si>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</si>
  <si>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</si>
  <si>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</si>
  <si>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</si>
  <si>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</si>
  <si>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</si>
  <si>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</si>
  <si>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</si>
  <si>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</si>
  <si>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</si>
  <si>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</si>
  <si>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</si>
  <si>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</si>
  <si>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</si>
  <si>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</si>
  <si>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</si>
  <si>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</si>
  <si>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</si>
  <si>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</si>
  <si>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</si>
  <si>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</si>
  <si>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</si>
  <si>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</si>
  <si>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</si>
  <si>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</si>
  <si>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</si>
  <si>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</si>
  <si>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</si>
  <si>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</si>
  <si>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</si>
  <si>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</si>
  <si>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</si>
  <si>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</si>
  <si>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</si>
  <si>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</si>
  <si>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</si>
  <si>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</si>
  <si>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</si>
  <si>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</si>
  <si>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</si>
  <si>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</si>
  <si>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</si>
  <si>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</si>
  <si>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</si>
  <si>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</si>
  <si>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</si>
  <si>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</si>
  <si>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</si>
  <si>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</si>
  <si>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</si>
  <si>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</si>
  <si>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</si>
  <si>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</si>
  <si>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</si>
  <si>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</si>
  <si>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</si>
  <si>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</si>
  <si>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</si>
  <si>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</si>
  <si>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</si>
  <si>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</si>
  <si>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</si>
  <si>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</si>
  <si>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</si>
  <si>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</si>
  <si>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</si>
  <si>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</si>
  <si>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</si>
  <si>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</si>
  <si>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</si>
  <si>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</si>
  <si>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</si>
  <si>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</si>
  <si>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</si>
  <si>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</si>
  <si>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</si>
  <si>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</si>
  <si>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</si>
  <si>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</si>
  <si>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</si>
  <si>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</si>
  <si>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</si>
  <si>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</si>
  <si>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</si>
  <si>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</si>
  <si>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</si>
  <si>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</si>
  <si>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</si>
  <si>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</si>
  <si>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</si>
  <si>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</si>
  <si>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</si>
  <si>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</si>
  <si>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</si>
  <si>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</si>
  <si>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</si>
  <si>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</si>
  <si>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</si>
  <si>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</si>
  <si>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</si>
  <si>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</si>
  <si>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</si>
  <si>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</si>
  <si>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</si>
  <si>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</si>
  <si>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</si>
  <si>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</si>
  <si>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</si>
  <si>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</si>
  <si>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</si>
  <si>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</si>
  <si>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</si>
  <si>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</si>
  <si>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</si>
  <si>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</si>
  <si>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</si>
  <si>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</si>
  <si>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</si>
  <si>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</si>
  <si>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</si>
  <si>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</si>
  <si>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</si>
  <si>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</si>
  <si>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</si>
  <si>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</si>
  <si>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</si>
  <si>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</si>
  <si>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</si>
  <si>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</si>
  <si>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</si>
  <si>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</si>
  <si>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</si>
  <si>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</si>
  <si>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</si>
  <si>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</si>
  <si>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</si>
  <si>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</si>
  <si>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</si>
  <si>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</si>
  <si>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</si>
  <si>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</si>
  <si>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</si>
  <si>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</si>
  <si>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</si>
  <si>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</si>
  <si>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</si>
  <si>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</si>
  <si>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</si>
  <si>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</si>
  <si>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</si>
  <si>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</si>
  <si>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</si>
  <si>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</si>
  <si>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</si>
  <si>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</si>
  <si>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</si>
  <si>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</si>
  <si>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</si>
  <si>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</si>
  <si>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</si>
  <si>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</si>
  <si>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</si>
  <si>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</si>
  <si>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</si>
  <si>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</si>
  <si>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</si>
  <si>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</si>
  <si>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</si>
  <si>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</si>
  <si>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</si>
  <si>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</si>
  <si>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</si>
  <si>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</si>
  <si>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</si>
  <si>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</si>
  <si>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</si>
  <si>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</si>
  <si>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</si>
  <si>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</si>
  <si>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</si>
  <si>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</si>
  <si>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</si>
  <si>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</si>
  <si>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</si>
  <si>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</si>
  <si>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</si>
  <si>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</si>
  <si>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</si>
  <si>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</si>
  <si>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</si>
  <si>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</si>
  <si>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</si>
  <si>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</si>
  <si>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</si>
  <si>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</si>
  <si>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</si>
  <si>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</si>
  <si>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</si>
  <si>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</si>
  <si>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</si>
  <si>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</si>
  <si>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</si>
  <si>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</si>
  <si>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</si>
  <si>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</si>
  <si>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</si>
  <si>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</si>
  <si>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</si>
  <si>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</si>
  <si>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</si>
  <si>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</si>
  <si>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</si>
  <si>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</si>
  <si>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</si>
  <si>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</si>
  <si>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</si>
  <si>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</si>
  <si>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</si>
  <si>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</si>
  <si>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</si>
  <si>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</si>
  <si>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</si>
  <si>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</si>
  <si>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</si>
  <si>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</si>
  <si>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</si>
  <si>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</si>
  <si>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</si>
  <si>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</si>
  <si>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</si>
  <si>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</si>
  <si>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</si>
  <si>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</si>
  <si>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</si>
  <si>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</si>
  <si>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</si>
  <si>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</si>
  <si>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</si>
  <si>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</si>
  <si>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</si>
  <si>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</si>
  <si>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</si>
  <si>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</si>
  <si>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</si>
  <si>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</si>
  <si>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</si>
  <si>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</si>
  <si>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</si>
  <si>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</si>
  <si>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</si>
  <si>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</si>
  <si>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</si>
  <si>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</si>
  <si>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</si>
  <si>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</si>
  <si>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</si>
  <si>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</si>
  <si>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</si>
  <si>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</si>
  <si>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</si>
  <si>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</si>
  <si>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</si>
  <si>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</si>
  <si>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</si>
  <si>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</si>
  <si>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</si>
  <si>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</si>
  <si>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</si>
  <si>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</si>
  <si>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</si>
  <si>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</si>
  <si>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</si>
  <si>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</si>
  <si>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</si>
  <si>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</si>
  <si>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</si>
  <si>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</si>
  <si>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</si>
  <si>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</si>
  <si>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</si>
  <si>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</si>
  <si>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</si>
  <si>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</si>
  <si>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</si>
  <si>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</si>
  <si>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</si>
  <si>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</si>
  <si>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</si>
  <si>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</si>
  <si>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</si>
  <si>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</si>
  <si>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</si>
  <si>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</si>
  <si>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</si>
  <si>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</si>
  <si>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</si>
  <si>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</si>
  <si>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</si>
  <si>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</si>
  <si>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</si>
  <si>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</si>
  <si>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</si>
  <si>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</si>
  <si>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</si>
  <si>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</si>
  <si>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</si>
  <si>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</si>
  <si>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</si>
  <si>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</si>
  <si>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</si>
  <si>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</si>
  <si>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</si>
  <si>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</si>
  <si>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</si>
  <si>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</si>
  <si>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</si>
  <si>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</si>
  <si>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</si>
  <si>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</si>
  <si>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</si>
  <si>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</si>
  <si>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</si>
  <si>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</si>
  <si>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</si>
  <si>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</si>
  <si>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</si>
  <si>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</si>
  <si>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</si>
  <si>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</si>
  <si>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</si>
  <si>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</si>
  <si>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</si>
  <si>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</si>
  <si>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</si>
  <si>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</si>
  <si>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</si>
  <si>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</si>
  <si>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</si>
  <si>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</si>
  <si>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</si>
  <si>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</si>
  <si>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</si>
  <si>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</si>
  <si>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</si>
  <si>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</si>
  <si>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</si>
  <si>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</si>
  <si>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</si>
  <si>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</si>
  <si>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</si>
  <si>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</si>
  <si>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</si>
  <si>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</si>
  <si>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</si>
  <si>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</si>
  <si>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</si>
  <si>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</si>
  <si>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</si>
  <si>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</si>
  <si>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</si>
  <si>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</si>
  <si>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</si>
  <si>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</si>
  <si>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</si>
  <si>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</si>
  <si>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</si>
  <si>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</si>
  <si>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</si>
  <si>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</si>
  <si>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</si>
  <si>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</si>
  <si>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</si>
  <si>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</si>
  <si>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</si>
  <si>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</si>
  <si>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</si>
  <si>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</si>
  <si>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</si>
  <si>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</si>
  <si>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</si>
  <si>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</si>
  <si>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</si>
  <si>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</si>
  <si>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</si>
  <si>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</si>
  <si>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</si>
  <si>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</si>
  <si>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</si>
  <si>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</si>
  <si>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</si>
  <si>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</si>
  <si>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</si>
  <si>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</si>
  <si>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</si>
  <si>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</si>
  <si>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</si>
  <si>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</si>
  <si>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</si>
  <si>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</si>
  <si>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</si>
  <si>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</si>
  <si>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</si>
  <si>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</si>
  <si>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</si>
  <si>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</si>
  <si>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</si>
  <si>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</si>
  <si>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</si>
  <si>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</si>
  <si>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</si>
  <si>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</si>
  <si>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</si>
  <si>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</si>
  <si>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</si>
  <si>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</si>
  <si>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</si>
  <si>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</si>
  <si>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</si>
  <si>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</si>
  <si>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</si>
  <si>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</si>
  <si>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</si>
  <si>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</si>
  <si>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</si>
  <si>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</si>
  <si>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</si>
  <si>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</si>
  <si>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</si>
  <si>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</si>
  <si>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</si>
  <si>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</si>
  <si>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</si>
  <si>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</si>
  <si>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</si>
  <si>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</si>
  <si>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</si>
  <si>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</si>
  <si>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</si>
  <si>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</si>
  <si>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</si>
  <si>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</si>
  <si>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</si>
  <si>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</si>
  <si>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</si>
  <si>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</si>
  <si>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</si>
  <si>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</si>
  <si>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</si>
  <si>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</si>
  <si>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</si>
  <si>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</si>
  <si>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</si>
  <si>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</si>
  <si>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</si>
  <si>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</si>
  <si>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</si>
  <si>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</si>
  <si>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</si>
  <si>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</si>
  <si>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</si>
  <si>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</si>
  <si>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</si>
  <si>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</si>
  <si>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</si>
  <si>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</si>
  <si>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</si>
  <si>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</si>
  <si>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</si>
  <si>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</si>
  <si>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</si>
  <si>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</si>
  <si>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</si>
  <si>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</si>
  <si>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</si>
  <si>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</si>
  <si>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</si>
  <si>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</si>
  <si>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</si>
  <si>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</si>
  <si>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</si>
  <si>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</si>
  <si>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</si>
  <si>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</si>
  <si>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</si>
  <si>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</si>
  <si>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</si>
  <si>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</si>
  <si>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</si>
  <si>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</si>
  <si>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</si>
  <si>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</si>
  <si>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</si>
  <si>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</si>
  <si>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</si>
  <si>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</si>
  <si>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</si>
  <si>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</si>
  <si>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</si>
  <si>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</si>
  <si>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</si>
  <si>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</si>
  <si>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</si>
  <si>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</si>
  <si>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</si>
  <si>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</si>
  <si>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</si>
  <si>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</si>
  <si>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</si>
  <si>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</si>
  <si>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</si>
  <si>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</si>
  <si>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</si>
  <si>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</si>
  <si>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</si>
  <si>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</si>
  <si>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</si>
  <si>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</si>
  <si>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</si>
  <si>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</si>
  <si>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</si>
  <si>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</si>
  <si>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</si>
  <si>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</si>
  <si>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</si>
  <si>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</si>
  <si>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</si>
  <si>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</si>
  <si>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</si>
  <si>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</si>
  <si>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</si>
  <si>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</si>
  <si>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</si>
  <si>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</si>
  <si>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</si>
  <si>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</si>
  <si>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</si>
  <si>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</si>
  <si>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</si>
  <si>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</si>
  <si>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</si>
  <si>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</si>
  <si>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</si>
  <si>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</si>
  <si>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</si>
  <si>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</si>
  <si>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</si>
  <si>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</si>
  <si>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</si>
  <si>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</si>
  <si>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</si>
  <si>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</si>
  <si>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</si>
  <si>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</si>
  <si>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</si>
  <si>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</si>
  <si>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</si>
  <si>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</si>
  <si>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</si>
  <si>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</si>
  <si>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</si>
  <si>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</si>
  <si>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</si>
  <si>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</si>
  <si>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</si>
  <si>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</si>
  <si>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</si>
  <si>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</si>
  <si>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</si>
  <si>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</si>
  <si>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</si>
  <si>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</si>
  <si>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</si>
  <si>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</si>
  <si>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</si>
  <si>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</si>
  <si>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</si>
  <si>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</si>
  <si>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</si>
  <si>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</si>
  <si>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</si>
  <si>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</si>
  <si>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</si>
  <si>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</si>
  <si>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</si>
  <si>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</si>
  <si>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</si>
  <si>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</si>
  <si>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</si>
  <si>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</si>
  <si>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</si>
  <si>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</si>
  <si>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</si>
  <si>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</si>
  <si>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</si>
  <si>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</si>
  <si>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</si>
  <si>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</si>
  <si>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</si>
  <si>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</si>
  <si>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</si>
  <si>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</si>
  <si>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</si>
  <si>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</si>
  <si>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</si>
  <si>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</si>
  <si>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</si>
  <si>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</si>
  <si>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</si>
  <si>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</si>
  <si>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</si>
  <si>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</si>
  <si>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</si>
  <si>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</si>
  <si>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</si>
  <si>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</si>
  <si>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</si>
  <si>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</si>
  <si>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</si>
  <si>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</si>
  <si>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</si>
  <si>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</si>
  <si>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</si>
  <si>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</si>
  <si>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</si>
  <si>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</si>
  <si>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</si>
  <si>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</si>
  <si>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</si>
  <si>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</si>
  <si>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</si>
  <si>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</si>
  <si>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</si>
  <si>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</si>
  <si>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</si>
  <si>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</si>
  <si>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</si>
  <si>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</si>
  <si>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</si>
  <si>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</si>
  <si>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</si>
  <si>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</si>
  <si>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</si>
  <si>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</si>
  <si>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</si>
  <si>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</si>
  <si>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</si>
  <si>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</si>
  <si>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</si>
  <si>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</si>
  <si>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</si>
  <si>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</si>
  <si>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</si>
  <si>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</si>
  <si>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</si>
  <si>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</si>
  <si>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</si>
  <si>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</si>
  <si>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</si>
  <si>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</si>
  <si>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</si>
  <si>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</si>
  <si>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</si>
  <si>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</si>
  <si>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</si>
  <si>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</si>
  <si>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</si>
  <si>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</si>
  <si>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</si>
  <si>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</si>
  <si>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</si>
  <si>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</si>
  <si>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</si>
  <si>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</si>
  <si>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</si>
  <si>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</si>
  <si>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</si>
  <si>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</si>
  <si>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</si>
  <si>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</si>
  <si>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</si>
  <si>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</si>
  <si>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</si>
  <si>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</si>
  <si>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</si>
  <si>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</si>
  <si>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</si>
  <si>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</si>
  <si>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</si>
  <si>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</si>
  <si>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</si>
  <si>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</si>
  <si>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</si>
  <si>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</si>
  <si>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</si>
  <si>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</si>
  <si>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</si>
  <si>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</si>
  <si>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</si>
  <si>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</si>
  <si>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</si>
  <si>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</si>
  <si>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</si>
  <si>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</si>
  <si>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</si>
  <si>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</si>
  <si>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</si>
  <si>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</si>
  <si>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</si>
  <si>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</si>
  <si>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</si>
  <si>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</si>
  <si>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</si>
  <si>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</si>
  <si>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</si>
  <si>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</si>
  <si>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</si>
  <si>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</si>
  <si>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</si>
  <si>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</si>
  <si>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</si>
  <si>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</si>
  <si>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</si>
  <si>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</si>
  <si>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</si>
  <si>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</si>
  <si>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</si>
  <si>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</si>
  <si>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</si>
  <si>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</si>
  <si>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</si>
  <si>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</si>
  <si>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</si>
  <si>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</si>
  <si>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</si>
  <si>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</si>
  <si>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</si>
  <si>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</si>
  <si>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</si>
  <si>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</si>
  <si>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</si>
  <si>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</si>
  <si>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</si>
  <si>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</si>
  <si>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</si>
  <si>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</si>
  <si>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</si>
  <si>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</si>
  <si>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</si>
  <si>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</si>
  <si>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</si>
  <si>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</si>
  <si>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</si>
  <si>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</si>
  <si>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</si>
  <si>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</si>
  <si>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</si>
  <si>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</si>
  <si>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</si>
  <si>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</si>
  <si>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</si>
  <si>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</si>
  <si>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</si>
  <si>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</si>
  <si>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</si>
  <si>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</si>
  <si>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</si>
  <si>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</si>
  <si>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</si>
  <si>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</si>
  <si>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</si>
  <si>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</si>
  <si>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</si>
  <si>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</si>
  <si>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</si>
  <si>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</si>
  <si>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</si>
  <si>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</si>
  <si>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</si>
  <si>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</si>
  <si>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</si>
  <si>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</si>
  <si>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</si>
  <si>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</si>
  <si>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</si>
  <si>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</si>
  <si>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</si>
  <si>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</si>
  <si>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</si>
  <si>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</si>
  <si>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</si>
  <si>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</si>
  <si>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</si>
  <si>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</si>
  <si>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</si>
  <si>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</si>
  <si>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</si>
  <si>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</si>
  <si>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</si>
  <si>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</si>
  <si>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</si>
  <si>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</si>
  <si>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</si>
  <si>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</si>
  <si>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</si>
  <si>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</si>
  <si>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</si>
  <si>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</si>
  <si>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</si>
  <si>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</si>
  <si>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</si>
  <si>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</si>
  <si>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</si>
  <si>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</si>
  <si>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</si>
  <si>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</si>
  <si>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</si>
  <si>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</si>
  <si>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</si>
  <si>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</si>
  <si>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</si>
  <si>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</si>
  <si>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</si>
  <si>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</si>
  <si>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</si>
  <si>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</si>
  <si>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</si>
  <si>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</si>
  <si>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</si>
  <si>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</si>
  <si>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</si>
  <si>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</si>
  <si>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</si>
  <si>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</si>
  <si>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</si>
  <si>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</si>
  <si>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</si>
  <si>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</si>
  <si>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</si>
  <si>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</si>
  <si>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</si>
  <si>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</si>
  <si>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</si>
  <si>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</si>
  <si>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</si>
  <si>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</si>
  <si>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</si>
  <si>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</si>
  <si>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</si>
  <si>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</si>
  <si>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</si>
  <si>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</si>
  <si>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</si>
  <si>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</si>
  <si>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</si>
  <si>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</si>
  <si>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</si>
  <si>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</si>
  <si>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</si>
  <si>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</si>
  <si>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</si>
  <si>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</si>
  <si>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</si>
  <si>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</si>
  <si>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</si>
  <si>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</si>
  <si>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</si>
  <si>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</si>
  <si>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</si>
  <si>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</si>
  <si>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</si>
  <si>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</si>
  <si>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</si>
  <si>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</si>
  <si>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</si>
  <si>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</si>
  <si>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</si>
  <si>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</si>
  <si>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</si>
  <si>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</si>
  <si>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</si>
  <si>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</si>
  <si>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</si>
  <si>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</si>
  <si>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</si>
  <si>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</si>
  <si>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</si>
  <si>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</si>
  <si>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</si>
  <si>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</si>
  <si>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</si>
  <si>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</si>
  <si>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</si>
  <si>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</si>
  <si>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</si>
  <si>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</si>
  <si>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</si>
  <si>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</si>
  <si>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</si>
  <si>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</si>
  <si>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</si>
  <si>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</si>
  <si>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</si>
  <si>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</si>
  <si>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</si>
  <si>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</si>
  <si>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</si>
  <si>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</si>
  <si>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</si>
  <si>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</si>
  <si>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</si>
  <si>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</si>
  <si>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</si>
  <si>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</si>
  <si>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</si>
  <si>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</si>
  <si>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</si>
  <si>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</si>
  <si>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</si>
  <si>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</si>
  <si>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</si>
  <si>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</si>
  <si>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</si>
  <si>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</si>
  <si>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</si>
  <si>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</si>
  <si>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</si>
  <si>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</si>
  <si>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</si>
  <si>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</si>
  <si>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</si>
  <si>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</si>
  <si>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</si>
  <si>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</si>
  <si>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</si>
  <si>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</si>
  <si>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</si>
  <si>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</si>
  <si>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</si>
  <si>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</si>
  <si>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</si>
  <si>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</si>
  <si>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</si>
  <si>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</si>
  <si>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</si>
  <si>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</si>
  <si>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</si>
  <si>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</si>
  <si>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</si>
  <si>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</si>
  <si>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</si>
  <si>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</si>
  <si>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</si>
  <si>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</si>
  <si>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</si>
  <si>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</si>
  <si>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</si>
  <si>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</si>
  <si>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</si>
  <si>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</si>
  <si>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</si>
  <si>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</si>
  <si>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</si>
  <si>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</si>
  <si>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</si>
  <si>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</si>
  <si>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</si>
  <si>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</si>
  <si>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</si>
  <si>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</si>
  <si>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</si>
  <si>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</si>
  <si>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</si>
  <si>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</si>
  <si>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</si>
  <si>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</si>
  <si>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</si>
  <si>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</si>
  <si>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</si>
  <si>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</si>
  <si>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</si>
  <si>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</si>
  <si>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</si>
  <si>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</si>
  <si>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</si>
  <si>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</si>
  <si>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</si>
  <si>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</si>
  <si>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</si>
  <si>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</si>
  <si>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</si>
  <si>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</si>
  <si>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</si>
  <si>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</si>
  <si>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</si>
  <si>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</si>
  <si>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</si>
  <si>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</si>
  <si>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</si>
  <si>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</si>
  <si>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</si>
  <si>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</si>
  <si>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</si>
  <si>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</si>
  <si>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</si>
  <si>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</si>
  <si>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</si>
  <si>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</si>
  <si>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</si>
  <si>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</si>
  <si>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</si>
  <si>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</si>
  <si>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</si>
  <si>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</si>
  <si>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</si>
  <si>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</si>
  <si>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</si>
  <si>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</si>
  <si>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</si>
  <si>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</si>
  <si>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</si>
  <si>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</si>
  <si>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</si>
  <si>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</si>
  <si>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</si>
  <si>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</si>
  <si>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</si>
  <si>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</si>
  <si>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</si>
  <si>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</si>
  <si>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</si>
  <si>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</si>
  <si>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</si>
  <si>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</si>
  <si>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</si>
  <si>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</si>
  <si>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</si>
  <si>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</si>
  <si>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</si>
  <si>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</si>
  <si>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</si>
  <si>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</si>
  <si>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</si>
  <si>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</si>
  <si>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</si>
  <si>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</si>
  <si>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</si>
  <si>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</si>
  <si>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</si>
  <si>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</si>
  <si>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</si>
  <si>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</si>
  <si>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</si>
  <si>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</si>
  <si>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</si>
  <si>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</si>
  <si>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</si>
  <si>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</si>
  <si>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</si>
  <si>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</si>
  <si>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</si>
  <si>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</si>
  <si>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</si>
  <si>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</si>
  <si>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</si>
  <si>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</si>
  <si>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</si>
  <si>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</si>
  <si>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</si>
  <si>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</si>
  <si>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</si>
  <si>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</si>
  <si>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</si>
  <si>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</si>
  <si>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</si>
  <si>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</si>
  <si>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</si>
  <si>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</si>
  <si>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</si>
  <si>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</si>
  <si>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</si>
  <si>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</si>
  <si>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</si>
  <si>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</si>
  <si>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</si>
  <si>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</si>
  <si>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</si>
  <si>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</si>
  <si>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</si>
  <si>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</si>
  <si>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</si>
  <si>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</si>
  <si>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</si>
  <si>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</si>
  <si>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</si>
  <si>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</si>
  <si>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</si>
  <si>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</si>
  <si>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</si>
  <si>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</si>
  <si>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</si>
  <si>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</si>
  <si>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</si>
  <si>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</si>
  <si>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</si>
  <si>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</si>
  <si>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</si>
  <si>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</si>
  <si>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</si>
  <si>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</si>
  <si>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</si>
  <si>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</si>
  <si>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</si>
  <si>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</si>
  <si>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</si>
  <si>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</si>
  <si>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</si>
  <si>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</si>
  <si>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</si>
  <si>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</si>
  <si>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</si>
  <si>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</si>
  <si>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</si>
  <si>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</si>
  <si>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</si>
  <si>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</si>
  <si>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</si>
  <si>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</si>
  <si>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</si>
  <si>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</si>
  <si>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</si>
  <si>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</si>
  <si>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</si>
  <si>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</si>
  <si>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</si>
  <si>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</si>
  <si>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</si>
  <si>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</si>
  <si>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</si>
  <si>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</si>
  <si>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</si>
  <si>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</si>
  <si>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</si>
  <si>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</si>
  <si>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</si>
  <si>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</si>
  <si>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</si>
  <si>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</si>
  <si>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</si>
  <si>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</si>
  <si>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</si>
  <si>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</si>
  <si>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</si>
  <si>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</si>
  <si>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</si>
  <si>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</si>
  <si>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</si>
  <si>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</si>
  <si>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</si>
  <si>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</si>
  <si>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</si>
  <si>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</si>
  <si>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</si>
  <si>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</si>
  <si>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</si>
  <si>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</si>
  <si>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</si>
  <si>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</si>
  <si>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</si>
  <si>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</si>
  <si>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</si>
  <si>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</si>
  <si>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</si>
  <si>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</si>
  <si>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</si>
  <si>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</si>
  <si>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</si>
  <si>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</si>
  <si>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</si>
  <si>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</si>
  <si>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</si>
  <si>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</si>
  <si>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</si>
  <si>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</si>
  <si>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</si>
  <si>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</si>
  <si>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</si>
  <si>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</si>
  <si>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</si>
  <si>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</si>
  <si>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</si>
  <si>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</si>
  <si>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</si>
  <si>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</si>
  <si>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</si>
  <si>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</si>
  <si>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</si>
  <si>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</si>
  <si>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</si>
  <si>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</si>
  <si>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</si>
  <si>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</si>
  <si>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</si>
  <si>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</si>
  <si>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</si>
  <si>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</si>
  <si>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</si>
  <si>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</si>
  <si>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</si>
  <si>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</si>
  <si>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</si>
  <si>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</si>
  <si>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</si>
  <si>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</si>
  <si>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</si>
  <si>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</si>
  <si>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</si>
  <si>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</si>
  <si>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</si>
  <si>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</si>
  <si>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</si>
  <si>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</si>
  <si>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</si>
  <si>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</si>
  <si>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</si>
  <si>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</si>
  <si>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</si>
  <si>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</si>
  <si>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</si>
  <si>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</si>
  <si>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</si>
  <si>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</si>
  <si>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</si>
  <si>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</si>
  <si>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</si>
  <si>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</si>
  <si>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</si>
  <si>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</si>
  <si>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</si>
  <si>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</si>
  <si>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</si>
  <si>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</si>
  <si>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</si>
  <si>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</si>
  <si>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</si>
  <si>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</si>
  <si>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</si>
  <si>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</si>
  <si>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</si>
  <si>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</si>
  <si>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</si>
  <si>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</si>
  <si>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</si>
  <si>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</si>
  <si>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</si>
  <si>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</si>
  <si>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</si>
  <si>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</si>
  <si>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</si>
  <si>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</si>
  <si>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</si>
  <si>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</si>
  <si>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</si>
  <si>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</si>
  <si>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</si>
  <si>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</si>
  <si>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</si>
  <si>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</si>
  <si>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</si>
  <si>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</si>
  <si>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</si>
  <si>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</si>
  <si>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</si>
  <si>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</si>
  <si>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</si>
  <si>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</si>
  <si>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</si>
  <si>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</si>
  <si>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</si>
  <si>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</si>
  <si>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</si>
  <si>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</si>
  <si>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</si>
  <si>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</si>
  <si>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</si>
  <si>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</si>
  <si>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</si>
  <si>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</si>
  <si>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</si>
  <si>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</si>
  <si>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</si>
  <si>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</si>
  <si>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</si>
  <si>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</si>
  <si>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</si>
  <si>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</si>
  <si>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</si>
  <si>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</si>
  <si>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</si>
  <si>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</si>
  <si>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</si>
  <si>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</si>
  <si>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</si>
  <si>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</si>
  <si>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</si>
  <si>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</si>
  <si>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</si>
  <si>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</si>
  <si>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</si>
  <si>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</si>
  <si>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</si>
  <si>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</si>
  <si>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</si>
  <si>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</si>
  <si>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</si>
  <si>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</si>
  <si>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</si>
  <si>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</si>
  <si>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</si>
  <si>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</si>
  <si>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</si>
  <si>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</si>
  <si>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</si>
  <si>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</si>
  <si>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</si>
  <si>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</si>
  <si>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</si>
  <si>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</si>
  <si>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</si>
  <si>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</si>
  <si>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</si>
  <si>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</si>
  <si>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</si>
  <si>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</si>
  <si>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</si>
  <si>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</si>
  <si>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</si>
  <si>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</si>
  <si>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</si>
  <si>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</si>
  <si>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</si>
  <si>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</si>
  <si>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</si>
  <si>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</si>
  <si>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</si>
  <si>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</si>
  <si>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</si>
  <si>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</si>
  <si>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</si>
  <si>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</si>
  <si>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</si>
  <si>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</si>
  <si>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</si>
  <si>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</si>
  <si>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</si>
  <si>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</si>
  <si>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</si>
  <si>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</si>
  <si>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</si>
  <si>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</si>
  <si>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</si>
  <si>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</si>
  <si>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</si>
  <si>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</si>
  <si>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</si>
  <si>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</si>
  <si>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</si>
  <si>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</si>
  <si>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</si>
  <si>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</si>
  <si>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</si>
  <si>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</si>
  <si>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</si>
  <si>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</si>
  <si>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</si>
  <si>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</si>
  <si>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</si>
  <si>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</si>
  <si>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</si>
  <si>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</si>
  <si>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</si>
  <si>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</si>
  <si>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</si>
  <si>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</si>
  <si>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</si>
  <si>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</si>
  <si>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</si>
  <si>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</si>
  <si>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</si>
  <si>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</si>
  <si>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</si>
  <si>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</si>
  <si>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</si>
  <si>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</si>
  <si>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</si>
  <si>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</si>
  <si>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</si>
  <si>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</si>
  <si>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</si>
  <si>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</si>
  <si>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</si>
  <si>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</si>
  <si>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</si>
  <si>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</si>
  <si>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</si>
  <si>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</si>
  <si>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</si>
  <si>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</si>
  <si>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</si>
  <si>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</si>
  <si>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</si>
  <si>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</si>
  <si>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</si>
  <si>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</si>
  <si>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</si>
  <si>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</si>
  <si>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</si>
  <si>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</si>
  <si>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</si>
  <si>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</si>
  <si>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</si>
  <si>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</si>
  <si>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</si>
  <si>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</si>
  <si>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</si>
  <si>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</si>
  <si>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</si>
  <si>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</si>
  <si>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</si>
  <si>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</si>
  <si>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</si>
  <si>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</si>
  <si>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</si>
  <si>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</si>
  <si>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</si>
  <si>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</si>
  <si>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</si>
  <si>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</si>
  <si>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</si>
  <si>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</si>
  <si>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</si>
  <si>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</si>
  <si>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</si>
  <si>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</si>
  <si>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</si>
  <si>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</si>
  <si>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</si>
  <si>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</si>
  <si>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</si>
  <si>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</si>
  <si>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</si>
  <si>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</si>
  <si>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</si>
  <si>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</si>
  <si>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</si>
  <si>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</si>
  <si>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</si>
  <si>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</si>
  <si>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</si>
  <si>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</si>
  <si>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</si>
  <si>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</si>
  <si>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</si>
  <si>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</si>
  <si>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</si>
  <si>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</si>
  <si>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</si>
  <si>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</si>
  <si>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</si>
  <si>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</si>
  <si>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</si>
  <si>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</si>
  <si>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</si>
  <si>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</si>
  <si>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</si>
  <si>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</si>
  <si>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</si>
  <si>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</si>
  <si>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</si>
  <si>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</si>
  <si>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</si>
  <si>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</si>
  <si>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</si>
  <si>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</si>
  <si>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</si>
  <si>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</si>
  <si>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</si>
  <si>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</si>
  <si>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</si>
  <si>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</si>
  <si>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</si>
  <si>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</si>
  <si>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</si>
  <si>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</si>
  <si>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</si>
  <si>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</si>
  <si>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</si>
  <si>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</si>
  <si>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</si>
  <si>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</si>
  <si>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</si>
  <si>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</si>
  <si>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</si>
  <si>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</si>
  <si>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</si>
  <si>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</si>
  <si>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</si>
  <si>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</si>
  <si>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</si>
  <si>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</si>
  <si>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</si>
  <si>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</si>
  <si>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</si>
  <si>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</si>
  <si>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</si>
  <si>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</si>
  <si>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</si>
  <si>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</si>
  <si>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</si>
  <si>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</si>
  <si>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</si>
  <si>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</si>
  <si>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</si>
  <si>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</si>
  <si>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</si>
  <si>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</si>
  <si>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</si>
  <si>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</si>
  <si>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</si>
  <si>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</si>
  <si>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</si>
  <si>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</si>
  <si>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</si>
  <si>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</si>
  <si>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</si>
  <si>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</si>
  <si>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</si>
  <si>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</si>
  <si>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</si>
  <si>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</si>
  <si>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</si>
  <si>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</si>
  <si>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</si>
  <si>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</si>
  <si>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</si>
  <si>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</si>
  <si>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</si>
  <si>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</si>
  <si>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</si>
  <si>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</si>
  <si>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</si>
  <si>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</si>
  <si>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</si>
  <si>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</si>
  <si>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</si>
  <si>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</si>
  <si>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</si>
  <si>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</si>
  <si>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</si>
  <si>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</si>
  <si>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</si>
  <si>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</si>
  <si>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</si>
  <si>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</si>
  <si>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</si>
  <si>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</si>
  <si>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</si>
  <si>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</si>
  <si>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</si>
  <si>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</si>
  <si>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</si>
  <si>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</si>
  <si>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</si>
  <si>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</si>
  <si>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</si>
  <si>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</si>
  <si>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</si>
  <si>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</si>
  <si>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</si>
  <si>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</si>
  <si>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</si>
  <si>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</si>
  <si>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</si>
  <si>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</si>
  <si>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</si>
  <si>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</si>
  <si>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</si>
  <si>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</si>
  <si>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</si>
  <si>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</si>
  <si>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</si>
  <si>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</si>
  <si>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</si>
  <si>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</si>
  <si>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</si>
  <si>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</si>
  <si>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</si>
  <si>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</si>
  <si>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</si>
  <si>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</si>
  <si>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</si>
  <si>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</si>
  <si>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</si>
  <si>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</si>
  <si>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</si>
  <si>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</si>
  <si>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</si>
  <si>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</si>
  <si>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</si>
  <si>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</si>
  <si>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</si>
  <si>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</si>
  <si>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</si>
  <si>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</si>
  <si>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</si>
  <si>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</si>
  <si>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</si>
  <si>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</si>
  <si>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</si>
  <si>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</si>
  <si>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</si>
  <si>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</si>
  <si>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</si>
  <si>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</si>
  <si>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</si>
  <si>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</si>
  <si>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</si>
  <si>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</si>
  <si>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</si>
  <si>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</si>
  <si>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</si>
  <si>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</si>
  <si>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</si>
  <si>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</si>
  <si>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</si>
  <si>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</si>
  <si>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</si>
  <si>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</si>
  <si>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</si>
  <si>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</si>
  <si>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</si>
  <si>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</si>
  <si>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</si>
  <si>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</si>
  <si>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</si>
  <si>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</si>
  <si>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</si>
  <si>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</si>
  <si>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</si>
  <si>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</si>
  <si>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</si>
  <si>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</si>
  <si>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</si>
  <si>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</si>
  <si>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</si>
  <si>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</si>
  <si>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</si>
  <si>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</si>
  <si>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</si>
  <si>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</si>
  <si>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</si>
  <si>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</si>
  <si>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</si>
  <si>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</si>
  <si>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</si>
  <si>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</si>
  <si>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</si>
  <si>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</si>
  <si>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</si>
  <si>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</si>
  <si>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</si>
  <si>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</si>
  <si>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</si>
  <si>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</si>
  <si>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</si>
  <si>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</si>
  <si>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</si>
  <si>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</si>
  <si>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</si>
  <si>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</si>
  <si>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</si>
  <si>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</si>
  <si>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</si>
  <si>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</si>
  <si>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</si>
  <si>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</si>
  <si>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</si>
  <si>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</si>
  <si>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</si>
  <si>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</si>
  <si>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</si>
  <si>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</si>
  <si>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</si>
  <si>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</si>
  <si>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</si>
  <si>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</si>
  <si>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</si>
  <si>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</si>
  <si>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</si>
  <si>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</si>
  <si>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</si>
  <si>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</si>
  <si>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</si>
  <si>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</si>
  <si>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</si>
  <si>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</si>
  <si>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</si>
  <si>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</si>
  <si>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</si>
  <si>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</si>
  <si>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</si>
  <si>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</si>
  <si>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</si>
  <si>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</si>
  <si>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</si>
  <si>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</si>
  <si>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</si>
  <si>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</si>
  <si>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</si>
  <si>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</si>
  <si>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</si>
  <si>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</si>
  <si>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</si>
  <si>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</si>
  <si>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</si>
  <si>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</si>
  <si>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</si>
  <si>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</si>
  <si>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</si>
  <si>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</si>
  <si>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</si>
  <si>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</si>
  <si>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</si>
  <si>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</si>
  <si>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</si>
  <si>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</si>
  <si>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</si>
  <si>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</si>
  <si>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</si>
  <si>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</si>
  <si>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</si>
  <si>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</si>
  <si>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</si>
  <si>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</si>
  <si>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</si>
  <si>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</si>
  <si>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</si>
  <si>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</si>
  <si>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</si>
  <si>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</si>
  <si>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</si>
  <si>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</si>
  <si>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</si>
  <si>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</si>
  <si>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</si>
  <si>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</si>
  <si>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</si>
  <si>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</si>
  <si>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</si>
  <si>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</si>
  <si>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</si>
  <si>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</si>
  <si>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</si>
  <si>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</si>
  <si>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</si>
  <si>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</si>
  <si>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</si>
  <si>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</si>
  <si>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</si>
  <si>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</si>
  <si>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</si>
  <si>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</si>
  <si>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</si>
  <si>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</si>
  <si>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</si>
  <si>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</si>
  <si>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</si>
  <si>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</si>
  <si>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</si>
  <si>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</si>
  <si>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</si>
  <si>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</si>
  <si>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</si>
  <si>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</si>
  <si>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</si>
  <si>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</si>
  <si>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</si>
  <si>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</si>
  <si>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</si>
  <si>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</si>
  <si>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</si>
  <si>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</si>
  <si>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</si>
  <si>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</si>
  <si>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</si>
  <si>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</si>
  <si>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</si>
  <si>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</si>
  <si>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</si>
  <si>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</si>
  <si>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</si>
  <si>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</si>
  <si>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</si>
  <si>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</si>
  <si>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</si>
  <si>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</si>
  <si>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</si>
  <si>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</si>
  <si>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</si>
  <si>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</si>
  <si>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</si>
  <si>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</si>
  <si>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</si>
  <si>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</si>
  <si>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</si>
  <si>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</si>
  <si>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</si>
  <si>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</si>
  <si>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</si>
  <si>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</si>
  <si>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</si>
  <si>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</si>
  <si>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</si>
  <si>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</si>
  <si>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</si>
  <si>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</si>
  <si>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</si>
  <si>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</si>
  <si>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</si>
  <si>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</si>
  <si>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</si>
  <si>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</si>
  <si>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</si>
  <si>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</si>
  <si>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</si>
  <si>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</si>
  <si>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</si>
  <si>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</si>
  <si>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</si>
  <si>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</si>
  <si>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</si>
  <si>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</si>
  <si>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</si>
  <si>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</si>
  <si>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</si>
  <si>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</si>
  <si>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</si>
  <si>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</si>
  <si>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</si>
  <si>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</si>
  <si>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</si>
  <si>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</si>
  <si>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</si>
  <si>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</si>
  <si>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</si>
  <si>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</si>
  <si>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</si>
  <si>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</si>
  <si>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</si>
  <si>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</si>
  <si>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</si>
  <si>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</si>
  <si>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</si>
  <si>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</si>
  <si>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</si>
  <si>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</si>
  <si>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</si>
  <si>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</si>
  <si>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</si>
  <si>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</si>
  <si>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</si>
  <si>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</si>
  <si>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</si>
  <si>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</si>
  <si>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</si>
  <si>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</si>
  <si>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</si>
  <si>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</si>
  <si>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</si>
  <si>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</si>
  <si>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</si>
  <si>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</si>
  <si>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</si>
  <si>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</si>
  <si>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</si>
  <si>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</si>
  <si>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</si>
  <si>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</si>
  <si>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</si>
  <si>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</si>
  <si>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</si>
  <si>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</si>
  <si>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</si>
  <si>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</si>
  <si>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</si>
  <si>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</si>
  <si>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</si>
  <si>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</si>
  <si>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</si>
  <si>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</si>
  <si>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</si>
  <si>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</si>
  <si>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</si>
  <si>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</si>
  <si>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</si>
  <si>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</si>
  <si>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</si>
  <si>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</si>
  <si>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</si>
  <si>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</si>
  <si>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</si>
  <si>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</si>
  <si>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</si>
  <si>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</si>
  <si>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</si>
  <si>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</si>
  <si>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</si>
  <si>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</si>
  <si>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</si>
  <si>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</si>
  <si>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</si>
  <si>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</si>
  <si>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</si>
  <si>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</si>
  <si>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</si>
  <si>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</si>
  <si>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</si>
  <si>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</si>
  <si>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</si>
  <si>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</si>
  <si>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</si>
  <si>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</si>
  <si>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</si>
  <si>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</si>
  <si>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</si>
  <si>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</si>
  <si>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</si>
  <si>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</si>
  <si>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</si>
  <si>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</si>
  <si>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</si>
  <si>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</si>
  <si>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</si>
  <si>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</si>
  <si>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</si>
  <si>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</si>
  <si>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</si>
  <si>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</si>
  <si>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</si>
  <si>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</si>
  <si>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</si>
  <si>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</si>
  <si>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</si>
  <si>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</si>
  <si>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</si>
  <si>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</si>
  <si>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</si>
  <si>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</si>
  <si>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</si>
  <si>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</si>
  <si>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</si>
  <si>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</si>
  <si>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</si>
  <si>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</si>
  <si>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</si>
  <si>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</si>
  <si>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</si>
  <si>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</si>
  <si>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</si>
  <si>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</si>
  <si>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</si>
  <si>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</si>
  <si>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</si>
  <si>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</si>
  <si>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</si>
  <si>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</si>
  <si>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</si>
  <si>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</si>
  <si>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</si>
  <si>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</si>
  <si>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</si>
  <si>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</si>
  <si>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</si>
  <si>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</si>
  <si>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</si>
  <si>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</si>
  <si>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</si>
  <si>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</si>
  <si>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</si>
  <si>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</si>
  <si>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</si>
  <si>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</si>
  <si>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</si>
  <si>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</si>
  <si>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</si>
  <si>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</si>
  <si>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</si>
  <si>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</si>
  <si>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</si>
  <si>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</si>
  <si>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</si>
  <si>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</si>
  <si>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</si>
  <si>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</si>
  <si>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</si>
  <si>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</si>
  <si>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</si>
  <si>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</si>
  <si>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</si>
  <si>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</si>
  <si>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</si>
  <si>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</si>
  <si>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</si>
  <si>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</si>
  <si>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</si>
  <si>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</si>
  <si>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</si>
  <si>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</si>
  <si>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</si>
  <si>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</si>
  <si>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</si>
  <si>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</si>
  <si>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</si>
  <si>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</si>
  <si>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</si>
  <si>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</si>
  <si>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</si>
  <si>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</si>
  <si>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</si>
  <si>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</si>
  <si>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</si>
  <si>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</si>
  <si>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</si>
  <si>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</si>
  <si>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</si>
  <si>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</si>
  <si>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</si>
  <si>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</si>
  <si>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</si>
  <si>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</si>
  <si>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</si>
  <si>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</si>
  <si>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</si>
  <si>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</si>
  <si>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</si>
  <si>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</si>
  <si>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</si>
  <si>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</si>
  <si>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</si>
  <si>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</si>
  <si>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</si>
  <si>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</si>
  <si>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</si>
  <si>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</si>
  <si>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</si>
  <si>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</si>
  <si>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</si>
  <si>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</si>
  <si>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</si>
  <si>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</si>
  <si>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</si>
  <si>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</si>
  <si>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</si>
  <si>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</si>
  <si>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</si>
  <si>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</si>
  <si>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</si>
  <si>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</si>
  <si>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</si>
  <si>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</si>
  <si>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</si>
  <si>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</si>
  <si>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</si>
  <si>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</si>
  <si>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</si>
  <si>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</si>
  <si>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</si>
  <si>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</si>
  <si>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</si>
  <si>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</si>
  <si>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</si>
  <si>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</si>
  <si>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</si>
  <si>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</si>
  <si>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</si>
  <si>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</si>
  <si>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</si>
  <si>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</si>
  <si>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</si>
  <si>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</si>
  <si>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</si>
  <si>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</si>
  <si>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</si>
  <si>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</si>
  <si>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</si>
  <si>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</si>
  <si>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</si>
  <si>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</si>
  <si>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</si>
  <si>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</si>
  <si>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</si>
  <si>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</si>
  <si>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</si>
  <si>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</si>
  <si>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</si>
  <si>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</si>
  <si>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</si>
  <si>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</si>
  <si>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</si>
  <si>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</si>
  <si>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</si>
  <si>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</si>
  <si>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</si>
  <si>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</si>
  <si>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</si>
  <si>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</si>
  <si>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</si>
  <si>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</si>
  <si>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</si>
  <si>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</si>
  <si>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</si>
  <si>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</si>
  <si>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</si>
  <si>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</si>
  <si>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</si>
  <si>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</si>
  <si>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</si>
  <si>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</si>
  <si>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</si>
  <si>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</si>
  <si>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</si>
  <si>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</si>
  <si>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</si>
  <si>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</si>
  <si>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</si>
  <si>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</si>
  <si>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</si>
  <si>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</si>
  <si>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</si>
  <si>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</si>
  <si>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</si>
  <si>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</si>
  <si>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</si>
  <si>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</si>
  <si>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</si>
  <si>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</si>
  <si>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</si>
  <si>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</si>
  <si>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</si>
  <si>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</si>
  <si>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</si>
  <si>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</si>
  <si>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</si>
  <si>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</si>
  <si>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</si>
  <si>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</si>
  <si>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</si>
  <si>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</si>
  <si>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</si>
  <si>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</si>
  <si>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</si>
  <si>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</si>
  <si>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</si>
  <si>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</si>
  <si>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</si>
  <si>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</si>
  <si>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</si>
  <si>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</si>
  <si>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</si>
  <si>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</si>
  <si>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</si>
  <si>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</si>
  <si>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</si>
  <si>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</si>
  <si>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</si>
  <si>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</si>
  <si>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</si>
  <si>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</si>
  <si>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</si>
  <si>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</si>
  <si>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</si>
  <si>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</si>
  <si>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</si>
  <si>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</si>
  <si>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</si>
  <si>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</si>
  <si>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</si>
  <si>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</si>
  <si>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</si>
  <si>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</si>
  <si>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</si>
  <si>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</si>
  <si>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</si>
  <si>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</si>
  <si>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</si>
  <si>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</si>
  <si>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</si>
  <si>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</si>
  <si>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</si>
  <si>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</si>
  <si>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</si>
  <si>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</si>
  <si>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</si>
  <si>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</si>
  <si>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</si>
  <si>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</si>
  <si>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</si>
  <si>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</si>
  <si>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</si>
  <si>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</si>
  <si>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</si>
  <si>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</si>
  <si>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</si>
  <si>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</si>
  <si>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</si>
  <si>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</si>
  <si>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</si>
  <si>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</si>
  <si>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</si>
  <si>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</si>
  <si>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</si>
  <si>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</si>
  <si>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</si>
  <si>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</si>
  <si>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</si>
  <si>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</si>
  <si>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</si>
  <si>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</si>
  <si>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</si>
  <si>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</si>
  <si>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</si>
  <si>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</si>
  <si>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</si>
  <si>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</si>
  <si>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</si>
  <si>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</si>
  <si>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</si>
  <si>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</si>
  <si>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</si>
  <si>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</si>
  <si>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</si>
  <si>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</si>
  <si>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</si>
  <si>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</si>
  <si>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</si>
  <si>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</si>
  <si>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</si>
  <si>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</si>
  <si>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</si>
  <si>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</si>
  <si>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</si>
  <si>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</si>
  <si>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</si>
  <si>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</si>
  <si>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</si>
  <si>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</si>
  <si>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</si>
  <si>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</si>
  <si>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</si>
  <si>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</si>
  <si>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</si>
  <si>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</si>
  <si>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</si>
  <si>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</si>
  <si>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</si>
  <si>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</si>
  <si>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</si>
  <si>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</si>
  <si>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</si>
  <si>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</si>
  <si>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</si>
  <si>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</si>
  <si>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</si>
  <si>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</si>
  <si>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</si>
  <si>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</si>
  <si>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</si>
  <si>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</si>
  <si>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</si>
  <si>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</si>
  <si>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</si>
  <si>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</si>
  <si>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</si>
  <si>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</si>
  <si>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</si>
  <si>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</si>
  <si>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</si>
  <si>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</si>
  <si>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</si>
  <si>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</si>
  <si>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</si>
  <si>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</si>
  <si>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</si>
  <si>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</si>
  <si>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</si>
  <si>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</si>
  <si>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</si>
  <si>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</si>
  <si>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</si>
  <si>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</si>
  <si>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</si>
  <si>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</si>
  <si>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</si>
  <si>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</si>
  <si>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</si>
  <si>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</si>
  <si>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</si>
  <si>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</si>
  <si>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</si>
  <si>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</si>
  <si>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</si>
  <si>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</si>
  <si>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</si>
  <si>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</si>
  <si>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</si>
  <si>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</si>
  <si>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</si>
  <si>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</si>
  <si>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</si>
  <si>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</si>
  <si>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</si>
  <si>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</si>
  <si>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</si>
  <si>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</si>
  <si>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</si>
  <si>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</si>
  <si>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</si>
  <si>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</si>
  <si>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</si>
  <si>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</si>
  <si>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</si>
  <si>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</si>
  <si>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</si>
  <si>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</si>
  <si>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</si>
  <si>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</si>
  <si>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</si>
  <si>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</si>
  <si>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</si>
  <si>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</si>
  <si>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</si>
  <si>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</si>
  <si>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</si>
  <si>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</si>
  <si>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</si>
  <si>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</si>
  <si>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</si>
  <si>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</si>
  <si>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</si>
  <si>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</si>
  <si>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</si>
  <si>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</si>
  <si>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</si>
  <si>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</si>
  <si>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</si>
  <si>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</si>
  <si>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</si>
  <si>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</si>
  <si>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</si>
  <si>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</si>
  <si>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</si>
  <si>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</si>
  <si>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</si>
  <si>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</si>
  <si>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</si>
  <si>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</si>
  <si>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</si>
  <si>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</si>
  <si>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</si>
  <si>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</si>
  <si>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</si>
  <si>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</si>
  <si>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</si>
  <si>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</si>
  <si>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</si>
  <si>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</si>
  <si>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</si>
  <si>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</si>
  <si>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</si>
  <si>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</si>
  <si>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</si>
  <si>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</si>
  <si>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</si>
  <si>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</si>
  <si>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</si>
  <si>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</si>
  <si>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</si>
  <si>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</si>
  <si>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</si>
  <si>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</si>
  <si>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</si>
  <si>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</si>
  <si>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</si>
  <si>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</si>
  <si>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</si>
  <si>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</si>
  <si>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</si>
  <si>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</si>
  <si>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</si>
  <si>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</si>
  <si>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</si>
  <si>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</si>
  <si>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</si>
  <si>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</si>
  <si>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</si>
  <si>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</si>
  <si>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</si>
  <si>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</si>
  <si>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</si>
  <si>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</si>
  <si>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</si>
  <si>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</si>
  <si>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</si>
  <si>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</si>
  <si>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</si>
  <si>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</si>
  <si>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</si>
  <si>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</si>
  <si>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</si>
  <si>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</si>
  <si>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</si>
  <si>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</si>
  <si>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</si>
  <si>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</si>
  <si>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</si>
  <si>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</si>
  <si>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</si>
  <si>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</si>
  <si>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</si>
  <si>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</si>
  <si>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</si>
  <si>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</si>
  <si>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</si>
  <si>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</si>
  <si>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</si>
  <si>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</si>
  <si>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</si>
  <si>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</si>
  <si>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</si>
  <si>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</si>
  <si>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</si>
  <si>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</si>
  <si>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</si>
  <si>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</si>
  <si>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</si>
  <si>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</si>
  <si>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</si>
  <si>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</si>
  <si>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</si>
  <si>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</si>
  <si>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</si>
  <si>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</si>
  <si>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</si>
  <si>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</si>
  <si>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</si>
  <si>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</si>
  <si>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</si>
  <si>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</si>
  <si>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</si>
  <si>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</si>
  <si>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</si>
  <si>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</si>
  <si>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</si>
  <si>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</si>
  <si>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</si>
  <si>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</si>
  <si>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</si>
  <si>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</si>
  <si>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</si>
  <si>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</si>
  <si>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</si>
  <si>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</si>
  <si>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</si>
  <si>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</si>
  <si>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</si>
  <si>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</si>
  <si>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</si>
  <si>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</si>
  <si>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</si>
  <si>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</si>
  <si>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</si>
  <si>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</si>
  <si>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</si>
  <si>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</si>
  <si>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</si>
  <si>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</si>
  <si>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</si>
  <si>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</si>
  <si>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</si>
  <si>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</si>
  <si>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</si>
  <si>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</si>
  <si>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</si>
  <si>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</si>
  <si>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</si>
  <si>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</si>
  <si>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</si>
  <si>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</si>
  <si>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</si>
  <si>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</si>
  <si>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</si>
  <si>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</si>
  <si>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</si>
  <si>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</si>
  <si>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</si>
  <si>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</si>
  <si>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</si>
  <si>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</si>
  <si>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</si>
  <si>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</si>
  <si>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</si>
  <si>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</si>
  <si>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</si>
  <si>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</si>
  <si>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</si>
  <si>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</si>
  <si>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</si>
  <si>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</si>
  <si>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</si>
  <si>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</si>
  <si>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</si>
  <si>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</si>
  <si>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</si>
  <si>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</si>
  <si>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</si>
  <si>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</si>
  <si>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</si>
  <si>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</si>
  <si>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</si>
  <si>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</si>
  <si>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</si>
  <si>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</si>
  <si>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</si>
  <si>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</si>
  <si>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</si>
  <si>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</si>
  <si>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</si>
  <si>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</si>
  <si>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</si>
  <si>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</si>
  <si>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</si>
  <si>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</si>
  <si>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</si>
  <si>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</si>
  <si>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</si>
  <si>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</si>
  <si>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</si>
  <si>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</si>
  <si>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</si>
  <si>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</si>
  <si>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</si>
  <si>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</si>
  <si>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</si>
  <si>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</si>
  <si>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</si>
  <si>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</si>
  <si>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</si>
  <si>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</si>
  <si>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</si>
  <si>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</si>
  <si>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</si>
  <si>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</si>
  <si>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</si>
  <si>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</si>
  <si>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</si>
  <si>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</si>
  <si>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</si>
  <si>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</si>
  <si>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</si>
  <si>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</si>
  <si>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</si>
  <si>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</si>
  <si>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</si>
  <si>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</si>
  <si>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</si>
  <si>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</si>
  <si>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</si>
  <si>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</si>
  <si>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</si>
  <si>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</si>
  <si>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</si>
  <si>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</si>
  <si>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</si>
  <si>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</si>
  <si>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</si>
  <si>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</si>
  <si>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</si>
  <si>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</si>
  <si>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</si>
  <si>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</si>
  <si>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</si>
  <si>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</si>
  <si>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</si>
  <si>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</si>
  <si>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</si>
  <si>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</si>
  <si>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</si>
  <si>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</si>
  <si>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</si>
  <si>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</si>
  <si>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</si>
  <si>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</si>
  <si>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</si>
  <si>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</si>
  <si>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</si>
  <si>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</si>
  <si>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</si>
  <si>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</si>
  <si>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</si>
  <si>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</si>
  <si>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</si>
  <si>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</si>
  <si>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</si>
  <si>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</si>
  <si>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</si>
  <si>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</si>
  <si>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</si>
  <si>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</si>
  <si>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</si>
  <si>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</si>
  <si>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</si>
  <si>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</si>
  <si>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</si>
  <si>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</si>
  <si>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</si>
  <si>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</si>
  <si>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</si>
  <si>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</si>
  <si>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</si>
  <si>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</si>
  <si>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</si>
  <si>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</si>
  <si>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</si>
  <si>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</si>
  <si>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</si>
  <si>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</si>
  <si>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</si>
  <si>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</si>
  <si>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</si>
  <si>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</si>
  <si>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</si>
  <si>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</si>
  <si>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</si>
  <si>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</si>
  <si>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</si>
  <si>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</si>
  <si>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</si>
  <si>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</si>
  <si>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</si>
  <si>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</si>
  <si>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</si>
  <si>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</si>
  <si>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</si>
  <si>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</si>
  <si>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</si>
  <si>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</si>
  <si>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</si>
  <si>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</si>
  <si>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</si>
  <si>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</si>
  <si>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</si>
  <si>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</si>
  <si>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</si>
  <si>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</si>
  <si>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</si>
  <si>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</si>
  <si>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</si>
  <si>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</si>
  <si>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</si>
  <si>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</si>
  <si>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</si>
  <si>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</si>
  <si>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</si>
  <si>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</si>
  <si>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</si>
  <si>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</si>
  <si>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</si>
  <si>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</si>
  <si>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</si>
  <si>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</si>
  <si>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</si>
  <si>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</si>
  <si>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</si>
  <si>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</si>
  <si>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</si>
  <si>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</si>
  <si>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</si>
  <si>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</si>
  <si>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</si>
  <si>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</si>
  <si>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</si>
  <si>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</si>
  <si>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</si>
  <si>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</si>
  <si>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</si>
  <si>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</si>
  <si>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</si>
  <si>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</si>
  <si>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</si>
  <si>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</si>
  <si>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</si>
  <si>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</si>
  <si>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</si>
  <si>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</si>
  <si>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</si>
  <si>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</si>
  <si>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</si>
  <si>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</si>
  <si>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</si>
  <si>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</si>
  <si>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</si>
  <si>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</si>
  <si>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</si>
  <si>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</si>
  <si>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</si>
  <si>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</si>
  <si>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</si>
  <si>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</si>
  <si>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</si>
  <si>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</si>
  <si>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</si>
  <si>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</si>
  <si>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</si>
  <si>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</si>
  <si>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</si>
  <si>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</si>
  <si>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</si>
  <si>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</si>
  <si>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</si>
  <si>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</si>
  <si>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</si>
  <si>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</si>
  <si>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</si>
  <si>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</si>
  <si>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</si>
  <si>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</si>
  <si>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</si>
  <si>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</si>
  <si>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</si>
  <si>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</si>
  <si>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</si>
  <si>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</si>
  <si>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</si>
  <si>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</si>
  <si>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</si>
  <si>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</si>
  <si>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</si>
  <si>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</si>
  <si>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</si>
  <si>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</si>
  <si>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</si>
  <si>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</si>
  <si>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</si>
  <si>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</si>
  <si>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</si>
  <si>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</si>
  <si>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</si>
  <si>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</si>
  <si>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</si>
  <si>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</si>
  <si>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</si>
  <si>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</si>
  <si>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</si>
  <si>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</si>
  <si>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</si>
  <si>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</si>
  <si>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</si>
  <si>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</si>
  <si>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</si>
  <si>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</si>
  <si>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</si>
  <si>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</si>
  <si>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</si>
  <si>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</si>
  <si>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</si>
  <si>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</si>
  <si>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</si>
  <si>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</si>
  <si>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</si>
  <si>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</si>
  <si>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</si>
  <si>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</si>
  <si>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</si>
  <si>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</si>
  <si>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</si>
  <si>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</si>
  <si>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</si>
  <si>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</si>
  <si>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</si>
  <si>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</si>
  <si>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</si>
  <si>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</si>
  <si>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</si>
  <si>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</si>
  <si>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</si>
  <si>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</si>
  <si>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</si>
  <si>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</si>
  <si>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</si>
  <si>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</si>
  <si>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</si>
  <si>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</si>
  <si>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</si>
  <si>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</si>
  <si>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</si>
  <si>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</si>
  <si>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</si>
  <si>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</si>
  <si>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</si>
  <si>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</si>
  <si>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</si>
  <si>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</si>
  <si>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</si>
  <si>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</si>
  <si>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</si>
  <si>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</si>
  <si>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</si>
  <si>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</si>
  <si>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</si>
  <si>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</si>
  <si>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</si>
  <si>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</si>
  <si>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</si>
  <si>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</si>
  <si>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</si>
  <si>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</si>
  <si>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</si>
  <si>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</si>
  <si>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</si>
  <si>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</si>
  <si>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</si>
  <si>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</si>
  <si>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</si>
  <si>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</si>
  <si>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</si>
  <si>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</si>
  <si>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</si>
  <si>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</si>
  <si>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</si>
  <si>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</si>
  <si>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</si>
  <si>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</si>
  <si>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</si>
  <si>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</si>
  <si>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</si>
  <si>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</si>
  <si>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</si>
  <si>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</si>
  <si>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</si>
  <si>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</si>
  <si>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</si>
  <si>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</si>
  <si>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</si>
  <si>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</si>
  <si>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</si>
  <si>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</si>
  <si>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</si>
  <si>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</si>
  <si>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</si>
  <si>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</si>
  <si>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</si>
  <si>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</si>
  <si>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</si>
  <si>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</si>
  <si>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</si>
  <si>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</si>
  <si>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</si>
  <si>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</si>
  <si>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</si>
  <si>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</si>
  <si>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</si>
  <si>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</si>
  <si>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</si>
  <si>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</si>
  <si>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</si>
  <si>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</si>
  <si>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</si>
  <si>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</si>
  <si>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</si>
  <si>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</si>
  <si>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</si>
  <si>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</si>
  <si>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</si>
  <si>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</si>
  <si>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</si>
  <si>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</si>
  <si>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</si>
  <si>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</si>
  <si>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</si>
  <si>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</si>
  <si>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</si>
  <si>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</si>
  <si>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</si>
  <si>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</si>
  <si>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</si>
  <si>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</si>
  <si>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</si>
  <si>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</si>
  <si>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</si>
  <si>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</si>
  <si>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</si>
  <si>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</si>
  <si>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</si>
  <si>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</si>
  <si>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</si>
  <si>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</si>
  <si>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</si>
  <si>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</si>
  <si>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</si>
  <si>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</si>
  <si>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</si>
  <si>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</si>
  <si>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</si>
  <si>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</si>
  <si>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</si>
  <si>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</si>
  <si>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</si>
  <si>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</si>
  <si>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</si>
  <si>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</si>
  <si>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</si>
  <si>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</si>
  <si>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</si>
  <si>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</si>
  <si>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</si>
  <si>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</si>
  <si>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</si>
  <si>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</si>
  <si>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</si>
  <si>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</si>
  <si>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</si>
  <si>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</si>
  <si>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</si>
  <si>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</si>
  <si>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</si>
  <si>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</si>
  <si>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</si>
  <si>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</si>
  <si>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</si>
  <si>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</si>
  <si>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</si>
  <si>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</si>
  <si>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</si>
  <si>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</si>
  <si>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</si>
  <si>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</si>
  <si>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</si>
  <si>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</si>
  <si>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</si>
  <si>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</si>
  <si>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</si>
  <si>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</si>
  <si>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</si>
  <si>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</si>
  <si>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</si>
  <si>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</si>
  <si>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</si>
  <si>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</si>
  <si>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</si>
  <si>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</si>
  <si>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</si>
  <si>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</si>
  <si>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</si>
  <si>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</si>
  <si>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</si>
  <si>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</si>
  <si>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</si>
  <si>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</si>
  <si>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</si>
  <si>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</si>
  <si>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</si>
  <si>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</si>
  <si>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</si>
  <si>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</si>
  <si>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</si>
  <si>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</si>
  <si>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</si>
  <si>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</si>
  <si>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</si>
  <si>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</si>
  <si>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</si>
  <si>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</si>
  <si>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</si>
  <si>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</si>
  <si>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</si>
  <si>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</si>
  <si>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</si>
  <si>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</si>
  <si>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</si>
  <si>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</si>
  <si>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</si>
  <si>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</si>
  <si>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</si>
  <si>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</si>
  <si>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</si>
  <si>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</si>
  <si>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</si>
  <si>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</si>
  <si>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</si>
  <si>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</si>
  <si>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</si>
  <si>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</si>
  <si>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</si>
  <si>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</si>
  <si>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</si>
  <si>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</si>
  <si>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</si>
  <si>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</si>
  <si>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</si>
  <si>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</si>
  <si>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</si>
  <si>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</si>
  <si>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</si>
  <si>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</si>
  <si>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</si>
  <si>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</si>
  <si>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</si>
  <si>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</si>
  <si>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</si>
  <si>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</si>
  <si>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</si>
  <si>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</si>
  <si>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</si>
  <si>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</si>
  <si>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</si>
  <si>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</si>
  <si>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</si>
  <si>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</si>
  <si>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</si>
  <si>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</si>
  <si>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</si>
  <si>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</si>
  <si>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</si>
  <si>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</si>
  <si>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</si>
  <si>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</si>
  <si>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</si>
  <si>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</si>
  <si>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</si>
  <si>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</si>
  <si>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</si>
  <si>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</si>
  <si>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</si>
  <si>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</si>
  <si>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</si>
  <si>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</si>
  <si>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</si>
  <si>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</si>
  <si>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</si>
  <si>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</si>
  <si>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</si>
  <si>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</si>
  <si>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</si>
  <si>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</si>
  <si>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</si>
  <si>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</si>
  <si>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</si>
  <si>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</si>
  <si>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</si>
  <si>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</si>
  <si>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</si>
  <si>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</si>
  <si>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</si>
  <si>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</si>
  <si>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</si>
  <si>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</si>
  <si>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</si>
  <si>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</si>
  <si>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</si>
  <si>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</si>
  <si>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</si>
  <si>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</si>
  <si>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</si>
  <si>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</si>
  <si>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</si>
  <si>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</si>
  <si>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</si>
  <si>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</si>
  <si>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</si>
  <si>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</si>
  <si>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</si>
  <si>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</si>
  <si>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</si>
  <si>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</si>
  <si>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</si>
  <si>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</si>
  <si>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</si>
  <si>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</si>
  <si>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</si>
  <si>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</si>
  <si>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</si>
  <si>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</si>
  <si>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</si>
  <si>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</si>
  <si>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</si>
  <si>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</si>
  <si>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</si>
  <si>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</si>
  <si>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</si>
  <si>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</si>
  <si>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</si>
  <si>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</si>
  <si>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</si>
  <si>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</si>
  <si>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</si>
  <si>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</si>
  <si>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</si>
  <si>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</si>
  <si>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</si>
  <si>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</si>
  <si>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</si>
  <si>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</si>
  <si>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</si>
  <si>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</si>
  <si>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</si>
  <si>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</si>
  <si>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</si>
  <si>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</si>
  <si>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</si>
  <si>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</si>
  <si>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</si>
  <si>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</si>
  <si>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</si>
  <si>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</si>
  <si>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</si>
  <si>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</si>
  <si>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</si>
  <si>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</si>
  <si>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</si>
  <si>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</si>
  <si>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</si>
  <si>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</si>
  <si>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</si>
  <si>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</si>
  <si>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</si>
  <si>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</si>
  <si>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</si>
  <si>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</si>
  <si>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</si>
  <si>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</si>
  <si>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</si>
  <si>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</si>
  <si>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</si>
  <si>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</si>
  <si>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</si>
  <si>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</si>
  <si>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</si>
  <si>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</si>
  <si>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</si>
  <si>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</si>
  <si>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</si>
  <si>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</si>
  <si>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</si>
  <si>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</si>
  <si>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</si>
  <si>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</si>
  <si>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</si>
  <si>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</si>
  <si>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</si>
  <si>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</si>
  <si>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</si>
  <si>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</si>
  <si>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</si>
  <si>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</si>
  <si>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</si>
  <si>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</si>
  <si>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</si>
  <si>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</si>
  <si>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</si>
  <si>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</si>
  <si>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</si>
  <si>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</si>
  <si>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</si>
  <si>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</si>
  <si>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</si>
  <si>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</si>
  <si>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</si>
  <si>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</si>
  <si>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</si>
  <si>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</si>
  <si>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</si>
  <si>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</si>
  <si>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</si>
  <si>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</si>
  <si>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</si>
  <si>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</si>
  <si>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</si>
  <si>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</si>
  <si>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</si>
  <si>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</si>
  <si>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</si>
  <si>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</si>
  <si>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</si>
  <si>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</si>
  <si>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</si>
  <si>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</si>
  <si>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</si>
  <si>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</si>
  <si>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</si>
  <si>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</si>
  <si>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</si>
  <si>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</si>
  <si>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</si>
  <si>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</si>
  <si>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</si>
  <si>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</si>
  <si>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</si>
  <si>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</si>
  <si>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</si>
  <si>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</si>
  <si>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</si>
  <si>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</si>
  <si>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</si>
  <si>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</si>
  <si>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</si>
  <si>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</si>
  <si>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</si>
  <si>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</si>
  <si>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</si>
  <si>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</si>
  <si>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</si>
  <si>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</si>
  <si>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</si>
  <si>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</si>
  <si>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</si>
  <si>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</si>
  <si>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</si>
  <si>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</si>
  <si>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</si>
  <si>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</si>
  <si>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</si>
  <si>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</si>
  <si>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</si>
  <si>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</si>
  <si>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</si>
  <si>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</si>
  <si>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</si>
  <si>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</si>
  <si>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</si>
  <si>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</si>
  <si>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</si>
  <si>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</si>
  <si>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</si>
  <si>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</si>
  <si>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</si>
  <si>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</si>
  <si>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</si>
  <si>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</si>
  <si>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</si>
  <si>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</si>
  <si>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</si>
  <si>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</si>
  <si>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</si>
  <si>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</si>
  <si>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</si>
  <si>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</si>
  <si>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</si>
  <si>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</si>
  <si>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</si>
  <si>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</si>
  <si>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</si>
  <si>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</si>
  <si>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</si>
  <si>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</si>
  <si>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</si>
  <si>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</si>
  <si>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</si>
  <si>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</si>
  <si>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</si>
  <si>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</si>
  <si>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</si>
  <si>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</si>
  <si>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</si>
  <si>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</si>
  <si>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</si>
  <si>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</si>
  <si>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</si>
  <si>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</si>
  <si>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</si>
  <si>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</si>
  <si>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</si>
  <si>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</si>
  <si>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</si>
  <si>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</si>
  <si>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</si>
  <si>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</si>
  <si>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</si>
  <si>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</si>
  <si>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</si>
  <si>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</si>
  <si>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</si>
  <si>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</si>
  <si>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</si>
  <si>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</si>
  <si>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</si>
  <si>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</si>
  <si>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</si>
  <si>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</si>
  <si>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</si>
  <si>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</si>
  <si>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</si>
  <si>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</si>
  <si>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</si>
  <si>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</si>
  <si>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</si>
  <si>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</si>
  <si>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</si>
  <si>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</si>
  <si>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</si>
  <si>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</si>
  <si>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</si>
  <si>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</si>
  <si>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</si>
  <si>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</si>
  <si>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</si>
  <si>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</si>
  <si>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</si>
  <si>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</si>
  <si>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</si>
  <si>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</si>
  <si>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</si>
  <si>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</si>
  <si>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</si>
  <si>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</si>
  <si>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</si>
  <si>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</si>
  <si>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</si>
  <si>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</si>
  <si>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</si>
  <si>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</si>
  <si>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</si>
  <si>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</si>
  <si>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</si>
  <si>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</si>
  <si>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</si>
  <si>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</si>
  <si>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</si>
  <si>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</si>
  <si>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</si>
  <si>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</si>
  <si>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</si>
  <si>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</si>
  <si>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</si>
  <si>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</si>
  <si>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</si>
  <si>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</si>
  <si>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</si>
  <si>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</si>
  <si>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</si>
  <si>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</si>
  <si>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</si>
  <si>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</si>
  <si>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</si>
  <si>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</si>
  <si>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</si>
  <si>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</si>
  <si>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</si>
  <si>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</si>
  <si>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</si>
  <si>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</si>
  <si>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</si>
  <si>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</si>
  <si>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</si>
  <si>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</si>
  <si>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</si>
  <si>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</si>
  <si>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</si>
  <si>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</si>
  <si>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</si>
  <si>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</si>
  <si>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</si>
  <si>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</si>
  <si>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</si>
  <si>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</si>
  <si>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</si>
  <si>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</si>
  <si>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</si>
  <si>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</si>
  <si>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</si>
  <si>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</si>
  <si>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</si>
  <si>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</si>
  <si>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</si>
  <si>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</si>
  <si>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</si>
  <si>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</si>
  <si>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</si>
  <si>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</si>
  <si>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</si>
  <si>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</si>
  <si>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</si>
  <si>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</si>
  <si>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</si>
  <si>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</si>
  <si>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</si>
  <si>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</si>
  <si>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</si>
  <si>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</si>
  <si>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</si>
  <si>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</si>
  <si>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</si>
  <si>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</si>
  <si>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</si>
  <si>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</si>
  <si>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</si>
  <si>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</si>
  <si>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</si>
  <si>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</si>
  <si>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</si>
  <si>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</si>
  <si>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</si>
  <si>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</si>
  <si>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</si>
  <si>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</si>
  <si>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</si>
  <si>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</si>
  <si>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</si>
  <si>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</si>
  <si>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</si>
  <si>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</si>
  <si>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</si>
  <si>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</si>
  <si>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</si>
  <si>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</si>
  <si>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</si>
  <si>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</si>
  <si>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</si>
  <si>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</si>
  <si>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</si>
  <si>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</si>
  <si>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</si>
  <si>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</si>
  <si>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</si>
  <si>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</si>
  <si>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</si>
  <si>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</si>
  <si>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</si>
  <si>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</si>
  <si>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</si>
  <si>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</si>
  <si>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</si>
  <si>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</si>
  <si>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</si>
  <si>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</si>
  <si>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</si>
  <si>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</si>
  <si>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</si>
  <si>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</si>
  <si>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</si>
  <si>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</si>
  <si>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</si>
  <si>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</si>
  <si>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</si>
  <si>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</si>
  <si>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</si>
  <si>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</si>
  <si>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</si>
  <si>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</si>
  <si>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</si>
  <si>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</si>
  <si>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</si>
  <si>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</si>
  <si>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</si>
  <si>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</si>
  <si>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</si>
  <si>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</si>
  <si>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</si>
  <si>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</si>
  <si>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</si>
  <si>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</si>
  <si>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</si>
  <si>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</si>
  <si>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</si>
  <si>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</si>
  <si>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</si>
  <si>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</si>
  <si>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</si>
  <si>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</si>
  <si>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</si>
  <si>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</si>
  <si>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</si>
  <si>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</si>
  <si>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</si>
  <si>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</si>
  <si>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</si>
  <si>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</si>
  <si>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</si>
  <si>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</si>
  <si>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</si>
  <si>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</si>
  <si>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</si>
  <si>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</si>
  <si>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</si>
  <si>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</si>
  <si>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</si>
  <si>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</si>
  <si>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</si>
  <si>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</si>
  <si>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</si>
  <si>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</si>
  <si>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</si>
  <si>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</si>
  <si>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</si>
  <si>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</si>
  <si>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</si>
  <si>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</si>
  <si>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</si>
  <si>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</si>
  <si>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</si>
  <si>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</si>
  <si>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</si>
  <si>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</si>
  <si>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</si>
  <si>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</si>
  <si>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</si>
  <si>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</si>
  <si>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</si>
  <si>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</si>
  <si>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</si>
  <si>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</si>
  <si>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</si>
  <si>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</si>
  <si>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</si>
  <si>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</si>
  <si>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</si>
  <si>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</si>
  <si>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</si>
  <si>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</si>
  <si>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</si>
  <si>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</si>
  <si>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</si>
  <si>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</si>
  <si>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</si>
  <si>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</si>
  <si>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</si>
  <si>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</si>
  <si>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</si>
  <si>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</si>
  <si>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</si>
  <si>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</si>
  <si>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</si>
  <si>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</si>
  <si>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</si>
  <si>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</si>
  <si>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</si>
  <si>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</si>
  <si>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</si>
  <si>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</si>
  <si>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</si>
  <si>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</si>
  <si>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</si>
  <si>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</si>
  <si>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</si>
  <si>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</si>
  <si>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</si>
  <si>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</si>
  <si>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</si>
  <si>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</si>
  <si>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</si>
  <si>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</si>
  <si>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</si>
  <si>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</si>
  <si>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</si>
  <si>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</si>
  <si>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</si>
  <si>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</si>
  <si>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</si>
  <si>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</si>
  <si>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</si>
  <si>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</si>
  <si>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</si>
  <si>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</si>
  <si>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</si>
  <si>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</si>
  <si>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</si>
  <si>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</si>
  <si>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</si>
  <si>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</si>
  <si>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</si>
  <si>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</si>
  <si>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</si>
  <si>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</si>
  <si>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</si>
  <si>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</si>
  <si>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</si>
  <si>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</si>
  <si>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</si>
  <si>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</si>
  <si>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</si>
  <si>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</si>
  <si>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</si>
  <si>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</si>
  <si>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</si>
  <si>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</si>
  <si>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</si>
  <si>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</si>
  <si>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</si>
  <si>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</si>
  <si>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</si>
  <si>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</si>
  <si>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</si>
  <si>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</si>
  <si>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</si>
  <si>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</si>
  <si>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</si>
  <si>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</si>
  <si>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</si>
  <si>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</si>
  <si>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</si>
  <si>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</si>
  <si>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</si>
  <si>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</si>
  <si>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</si>
  <si>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</si>
  <si>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</si>
  <si>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</si>
  <si>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</si>
  <si>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</si>
  <si>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</si>
  <si>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</si>
  <si>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</si>
  <si>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</si>
  <si>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</si>
  <si>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</si>
  <si>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</si>
  <si>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</si>
  <si>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</si>
  <si>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</si>
  <si>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</si>
  <si>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</si>
  <si>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</si>
  <si>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</si>
  <si>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</si>
  <si>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</si>
  <si>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</si>
  <si>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</si>
  <si>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</si>
  <si>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</si>
  <si>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</si>
  <si>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</si>
  <si>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</si>
  <si>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</si>
  <si>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</si>
  <si>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</si>
  <si>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</si>
  <si>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</si>
  <si>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</si>
  <si>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</si>
  <si>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</si>
  <si>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</si>
  <si>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</si>
  <si>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</si>
  <si>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</si>
  <si>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</si>
  <si>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</si>
  <si>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</si>
  <si>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</si>
  <si>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</si>
  <si>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</si>
  <si>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</si>
  <si>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</si>
  <si>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</si>
  <si>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</si>
  <si>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</si>
  <si>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</si>
  <si>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</si>
  <si>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</si>
  <si>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</si>
  <si>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</si>
  <si>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</si>
  <si>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</si>
  <si>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</si>
  <si>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</si>
  <si>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</si>
  <si>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</si>
  <si>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</si>
  <si>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</si>
  <si>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</si>
  <si>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</si>
  <si>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</si>
  <si>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</si>
  <si>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</si>
  <si>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</si>
  <si>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</si>
  <si>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</si>
  <si>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</si>
  <si>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</si>
  <si>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</si>
  <si>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</si>
  <si>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</si>
  <si>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</si>
  <si>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</si>
  <si>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</si>
  <si>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</si>
  <si>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</si>
  <si>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</si>
  <si>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</si>
  <si>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</si>
  <si>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</si>
  <si>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</si>
  <si>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</si>
  <si>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</si>
  <si>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</si>
  <si>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</si>
  <si>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</si>
  <si>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</si>
  <si>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</si>
  <si>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</si>
  <si>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</si>
  <si>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</si>
  <si>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</si>
  <si>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</si>
  <si>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</si>
  <si>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</si>
  <si>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</si>
  <si>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</si>
  <si>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</si>
  <si>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</si>
  <si>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</si>
  <si>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</si>
  <si>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</si>
  <si>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</si>
  <si>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</si>
  <si>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</si>
  <si>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</si>
  <si>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</si>
  <si>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</si>
  <si>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</si>
  <si>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</si>
  <si>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</si>
  <si>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</si>
  <si>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</si>
  <si>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</si>
  <si>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</si>
  <si>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</si>
  <si>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</si>
  <si>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</si>
  <si>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</si>
  <si>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</si>
  <si>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</si>
  <si>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</si>
  <si>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</si>
  <si>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</si>
  <si>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</si>
  <si>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</si>
  <si>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</si>
  <si>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</si>
  <si>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</si>
  <si>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</si>
  <si>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</si>
  <si>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</si>
  <si>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</si>
  <si>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</si>
  <si>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</si>
  <si>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</si>
  <si>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</si>
  <si>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</si>
  <si>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</si>
  <si>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</si>
  <si>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</si>
  <si>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</si>
  <si>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</si>
  <si>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</si>
  <si>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</si>
  <si>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</si>
  <si>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</si>
  <si>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</si>
  <si>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</si>
  <si>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</si>
  <si>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</si>
  <si>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</si>
  <si>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</si>
  <si>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</si>
  <si>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</si>
  <si>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</si>
  <si>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</si>
  <si>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</si>
  <si>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</si>
  <si>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</si>
  <si>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</si>
  <si>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</si>
  <si>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</si>
  <si>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</si>
  <si>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</si>
  <si>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</si>
  <si>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</si>
  <si>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</si>
  <si>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</si>
  <si>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</si>
  <si>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</si>
  <si>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</si>
  <si>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</si>
  <si>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</si>
  <si>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</si>
  <si>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</si>
  <si>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</si>
  <si>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</si>
  <si>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</si>
  <si>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</si>
  <si>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</si>
  <si>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</si>
  <si>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</si>
  <si>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</si>
  <si>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</si>
  <si>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</si>
  <si>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</si>
  <si>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</si>
  <si>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</si>
  <si>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</si>
  <si>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</si>
  <si>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</si>
  <si>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</si>
  <si>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</si>
  <si>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</si>
  <si>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</si>
  <si>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</si>
  <si>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</si>
  <si>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</si>
  <si>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</si>
  <si>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</si>
  <si>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</si>
  <si>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</si>
  <si>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</si>
  <si>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</si>
  <si>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</si>
  <si>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</si>
  <si>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</si>
  <si>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</si>
  <si>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</si>
  <si>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</si>
  <si>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</si>
  <si>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</si>
  <si>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</si>
  <si>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</si>
  <si>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</si>
  <si>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</si>
  <si>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</si>
  <si>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</si>
  <si>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</si>
  <si>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</si>
  <si>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</si>
  <si>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</si>
  <si>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</si>
  <si>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</si>
  <si>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</si>
  <si>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</si>
  <si>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</si>
  <si>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</si>
  <si>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</si>
  <si>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</si>
  <si>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</si>
  <si>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</si>
  <si>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</si>
  <si>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</si>
  <si>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</si>
  <si>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</si>
  <si>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</si>
  <si>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</si>
  <si>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</si>
  <si>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</si>
  <si>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</si>
  <si>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</si>
  <si>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</si>
  <si>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</si>
  <si>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</si>
  <si>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</si>
  <si>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</si>
  <si>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</si>
  <si>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</si>
  <si>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</si>
  <si>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</si>
  <si>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</si>
  <si>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</si>
  <si>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</si>
  <si>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</si>
  <si>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</si>
  <si>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</si>
  <si>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</si>
  <si>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</si>
  <si>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</si>
  <si>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</si>
  <si>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</si>
  <si>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</si>
  <si>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</si>
  <si>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</si>
  <si>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</si>
  <si>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</si>
  <si>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</si>
  <si>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</si>
  <si>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</si>
  <si>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</si>
  <si>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</si>
  <si>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</si>
  <si>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</si>
  <si>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</si>
  <si>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</si>
  <si>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</si>
  <si>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</si>
  <si>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</si>
  <si>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</si>
  <si>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</si>
  <si>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</si>
  <si>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</si>
  <si>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</si>
  <si>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</si>
  <si>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</si>
  <si>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</si>
  <si>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</si>
  <si>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</si>
  <si>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</si>
  <si>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</si>
  <si>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</si>
  <si>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</si>
  <si>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</si>
  <si>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</si>
  <si>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</si>
  <si>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</si>
  <si>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</si>
  <si>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</si>
  <si>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</si>
  <si>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</si>
  <si>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</si>
  <si>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</si>
  <si>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</si>
  <si>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</si>
  <si>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</si>
  <si>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</si>
  <si>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</si>
  <si>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</si>
  <si>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</si>
  <si>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</si>
  <si>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</si>
  <si>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</si>
  <si>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</si>
  <si>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</si>
  <si>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</si>
  <si>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</si>
  <si>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</si>
  <si>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</si>
  <si>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</si>
  <si>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</si>
  <si>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</si>
  <si>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</si>
  <si>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</si>
  <si>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</si>
  <si>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</si>
  <si>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</si>
  <si>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</si>
  <si>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</si>
  <si>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</si>
  <si>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</si>
  <si>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</si>
  <si>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</si>
  <si>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</si>
  <si>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</si>
  <si>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</si>
  <si>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</si>
  <si>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</si>
  <si>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</si>
  <si>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</si>
  <si>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</si>
  <si>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</si>
  <si>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</si>
  <si>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</si>
  <si>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</si>
  <si>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</si>
  <si>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</si>
  <si>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</si>
  <si>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</si>
  <si>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</si>
  <si>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</si>
  <si>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</si>
  <si>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</si>
  <si>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</si>
  <si>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</si>
  <si>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</si>
  <si>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</si>
  <si>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</si>
  <si>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</si>
  <si>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</si>
  <si>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</si>
  <si>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</si>
  <si>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</si>
  <si>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</si>
  <si>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</si>
  <si>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</si>
  <si>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</si>
  <si>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</si>
  <si>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</si>
  <si>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</si>
  <si>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</si>
  <si>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</si>
  <si>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</si>
  <si>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</si>
  <si>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</si>
  <si>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</si>
  <si>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</si>
  <si>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</si>
  <si>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</si>
  <si>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</si>
  <si>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</si>
  <si>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</si>
  <si>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</si>
  <si>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</si>
  <si>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</si>
  <si>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</si>
  <si>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</si>
  <si>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</si>
  <si>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</si>
  <si>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</si>
  <si>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</si>
  <si>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</si>
  <si>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</si>
  <si>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</si>
  <si>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</si>
  <si>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</si>
  <si>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</si>
  <si>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</si>
  <si>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</si>
  <si>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</si>
  <si>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</si>
  <si>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</si>
  <si>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</si>
  <si>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</si>
  <si>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</si>
  <si>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</si>
  <si>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</si>
  <si>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</si>
  <si>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</si>
  <si>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</si>
  <si>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</si>
  <si>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</si>
  <si>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</si>
  <si>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</si>
  <si>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</si>
  <si>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</si>
  <si>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</si>
  <si>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</si>
  <si>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</si>
  <si>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</si>
  <si>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</si>
  <si>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</si>
  <si>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</si>
  <si>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</si>
  <si>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</si>
  <si>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</si>
  <si>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</si>
  <si>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</si>
  <si>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</si>
  <si>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</si>
  <si>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</si>
  <si>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</si>
  <si>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</si>
  <si>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</si>
  <si>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</si>
  <si>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</si>
  <si>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</si>
  <si>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</si>
  <si>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</si>
  <si>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</si>
  <si>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</si>
  <si>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</si>
  <si>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</si>
  <si>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</si>
  <si>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</si>
  <si>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</si>
  <si>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</si>
  <si>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</si>
  <si>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</si>
  <si>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</si>
  <si>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</si>
  <si>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</si>
  <si>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</si>
  <si>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</si>
  <si>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</si>
  <si>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</si>
  <si>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</si>
  <si>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</si>
  <si>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</si>
  <si>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</si>
  <si>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</si>
  <si>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</si>
  <si>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</si>
  <si>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</si>
  <si>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</si>
  <si>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</si>
  <si>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</si>
  <si>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</si>
  <si>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</si>
  <si>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</si>
  <si>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</si>
  <si>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</si>
  <si>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</si>
  <si>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</si>
  <si>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</si>
  <si>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</si>
  <si>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</si>
  <si>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</si>
  <si>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</si>
  <si>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</si>
  <si>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</si>
  <si>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</si>
  <si>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</si>
  <si>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</si>
  <si>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</si>
  <si>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</si>
  <si>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</si>
  <si>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</si>
  <si>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</si>
  <si>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</si>
  <si>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</si>
  <si>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</si>
  <si>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</si>
  <si>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</si>
  <si>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</si>
  <si>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</si>
  <si>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</si>
  <si>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</si>
  <si>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</si>
  <si>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</si>
  <si>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</si>
  <si>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</si>
  <si>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</si>
  <si>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</si>
  <si>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</si>
  <si>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</si>
  <si>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</si>
  <si>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</si>
  <si>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</si>
  <si>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</si>
  <si>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</si>
  <si>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</si>
  <si>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</si>
  <si>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</si>
  <si>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</si>
  <si>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</si>
  <si>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</si>
  <si>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</si>
  <si>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</si>
  <si>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</si>
  <si>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</si>
  <si>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</si>
  <si>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</si>
  <si>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</si>
  <si>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</si>
  <si>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</si>
  <si>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</si>
  <si>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</si>
  <si>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</si>
  <si>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</si>
  <si>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</si>
  <si>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</si>
  <si>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</si>
  <si>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</si>
  <si>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</si>
  <si>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</si>
  <si>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</si>
  <si>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</si>
  <si>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</si>
  <si>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</si>
  <si>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</si>
  <si>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</si>
  <si>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</si>
  <si>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</si>
  <si>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</si>
  <si>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</si>
  <si>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</si>
  <si>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</si>
  <si>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</si>
  <si>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</si>
  <si>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</si>
  <si>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</si>
  <si>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</si>
  <si>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</si>
  <si>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</si>
  <si>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</si>
  <si>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</si>
  <si>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</si>
  <si>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</si>
  <si>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</si>
  <si>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</si>
  <si>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</si>
  <si>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</si>
  <si>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</si>
  <si>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</si>
  <si>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</si>
  <si>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</si>
  <si>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</si>
  <si>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</si>
  <si>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</si>
  <si>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</si>
  <si>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</si>
  <si>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</si>
  <si>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</si>
  <si>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</si>
  <si>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</si>
  <si>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</si>
  <si>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</si>
  <si>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</si>
  <si>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</si>
  <si>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</si>
  <si>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</si>
  <si>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</si>
  <si>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</si>
  <si>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</si>
  <si>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</si>
  <si>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</si>
  <si>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</si>
  <si>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</si>
  <si>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</si>
  <si>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</si>
  <si>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</si>
  <si>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</si>
  <si>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</si>
  <si>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</si>
  <si>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</si>
  <si>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</si>
  <si>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</si>
  <si>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</si>
  <si>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</si>
  <si>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</si>
  <si>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</si>
  <si>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</si>
  <si>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</si>
  <si>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</si>
  <si>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</si>
  <si>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</si>
  <si>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</si>
  <si>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</si>
  <si>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</si>
  <si>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</si>
  <si>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</si>
  <si>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</si>
  <si>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</si>
  <si>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</si>
  <si>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</si>
  <si>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</si>
  <si>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</si>
  <si>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</si>
  <si>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</si>
  <si>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</si>
  <si>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</si>
  <si>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</si>
  <si>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</si>
  <si>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</si>
  <si>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</si>
  <si>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</si>
  <si>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</si>
  <si>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</si>
  <si>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</si>
  <si>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</si>
  <si>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</si>
  <si>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</si>
  <si>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</si>
  <si>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</si>
  <si>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</si>
  <si>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</si>
  <si>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</si>
  <si>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</si>
  <si>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</si>
  <si>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</si>
  <si>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</si>
  <si>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</si>
  <si>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</si>
  <si>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</si>
  <si>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</si>
  <si>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</si>
  <si>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</si>
  <si>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</si>
  <si>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</si>
  <si>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</si>
  <si>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</si>
  <si>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</si>
  <si>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</si>
  <si>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</si>
  <si>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</si>
  <si>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</si>
  <si>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</si>
  <si>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</si>
  <si>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</si>
  <si>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</si>
  <si>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</si>
  <si>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</si>
  <si>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</si>
  <si>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</si>
  <si>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</si>
  <si>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</si>
  <si>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</si>
  <si>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</si>
  <si>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</si>
  <si>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</si>
  <si>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</si>
  <si>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</si>
  <si>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</si>
  <si>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</si>
  <si>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</si>
  <si>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</si>
  <si>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</si>
  <si>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</si>
  <si>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</si>
  <si>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</si>
  <si>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</si>
  <si>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</si>
  <si>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</si>
  <si>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</si>
  <si>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</si>
  <si>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</si>
  <si>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</si>
  <si>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</si>
  <si>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</si>
  <si>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</si>
  <si>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</si>
  <si>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</si>
  <si>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</si>
  <si>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</si>
  <si>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</si>
  <si>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</si>
  <si>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</si>
  <si>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</si>
  <si>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</si>
  <si>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</si>
  <si>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</si>
  <si>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</si>
  <si>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</si>
  <si>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</si>
  <si>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</si>
  <si>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</si>
  <si>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</si>
  <si>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</si>
  <si>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</si>
  <si>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</si>
  <si>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</si>
  <si>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</si>
  <si>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</si>
  <si>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</si>
  <si>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</si>
  <si>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</si>
  <si>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</si>
  <si>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</si>
  <si>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</si>
  <si>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</si>
  <si>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</si>
  <si>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</si>
  <si>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</si>
  <si>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</si>
  <si>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</si>
  <si>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</si>
  <si>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</si>
  <si>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</si>
  <si>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</si>
  <si>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</si>
  <si>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</si>
  <si>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</si>
  <si>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</si>
  <si>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</si>
  <si>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</si>
  <si>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</si>
  <si>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</si>
  <si>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</si>
  <si>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</si>
  <si>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</si>
  <si>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</si>
  <si>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</si>
  <si>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</si>
  <si>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</si>
  <si>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</si>
  <si>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</si>
  <si>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</si>
  <si>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</si>
  <si>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</si>
  <si>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</si>
  <si>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</si>
  <si>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</si>
  <si>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</si>
  <si>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</si>
  <si>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</si>
  <si>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</si>
  <si>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</si>
  <si>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</si>
  <si>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</si>
  <si>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</si>
  <si>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</si>
  <si>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</si>
  <si>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</si>
  <si>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</si>
  <si>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</si>
  <si>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</si>
  <si>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</si>
  <si>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</si>
  <si>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</si>
  <si>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</si>
  <si>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</si>
  <si>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</si>
  <si>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</si>
  <si>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</si>
  <si>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</si>
  <si>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</si>
  <si>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</si>
  <si>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</si>
  <si>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</si>
  <si>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</si>
  <si>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</si>
  <si>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</si>
  <si>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</si>
  <si>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</si>
  <si>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</si>
  <si>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</si>
  <si>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</si>
  <si>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</si>
  <si>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</si>
  <si>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</si>
  <si>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</si>
  <si>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</si>
  <si>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</si>
  <si>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</si>
  <si>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</si>
  <si>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</si>
  <si>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</si>
  <si>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</si>
  <si>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</si>
  <si>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</si>
  <si>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</si>
  <si>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</si>
  <si>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</si>
  <si>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</si>
  <si>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</si>
  <si>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</si>
  <si>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</si>
  <si>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</si>
  <si>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</si>
  <si>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</si>
  <si>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</si>
  <si>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</si>
  <si>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</si>
  <si>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</si>
  <si>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</si>
  <si>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</si>
  <si>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</si>
  <si>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</si>
  <si>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</si>
  <si>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</si>
  <si>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</si>
  <si>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</si>
  <si>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</si>
  <si>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</si>
  <si>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</si>
  <si>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</si>
  <si>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</si>
  <si>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</si>
  <si>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</si>
  <si>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</si>
  <si>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</si>
  <si>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</si>
  <si>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</si>
  <si>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</si>
  <si>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</si>
  <si>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</si>
  <si>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</si>
  <si>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</si>
  <si>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</si>
  <si>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</si>
  <si>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</si>
  <si>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</si>
  <si>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</si>
  <si>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</si>
  <si>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</si>
  <si>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</si>
  <si>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</si>
  <si>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</si>
  <si>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</si>
  <si>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</si>
  <si>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</si>
  <si>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</si>
  <si>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</si>
  <si>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</si>
  <si>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</si>
  <si>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</si>
  <si>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</si>
  <si>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</si>
  <si>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</si>
  <si>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</si>
  <si>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</si>
  <si>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</si>
  <si>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</si>
  <si>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</si>
  <si>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</si>
  <si>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</si>
  <si>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</si>
  <si>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</si>
  <si>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</si>
  <si>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</si>
  <si>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</si>
  <si>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</si>
  <si>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</si>
  <si>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</si>
  <si>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</si>
  <si>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</si>
  <si>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</si>
  <si>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</si>
  <si>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</si>
  <si>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</si>
  <si>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</si>
  <si>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</si>
  <si>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</si>
  <si>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</si>
  <si>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</si>
  <si>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</si>
  <si>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</si>
  <si>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</si>
  <si>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</si>
  <si>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</si>
  <si>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</si>
  <si>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</si>
  <si>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</si>
  <si>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</si>
  <si>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</si>
  <si>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</si>
  <si>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</si>
  <si>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</si>
  <si>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</si>
  <si>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</si>
  <si>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</si>
  <si>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</si>
  <si>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</si>
  <si>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</si>
  <si>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</si>
  <si>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</si>
  <si>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</si>
  <si>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</si>
  <si>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</si>
  <si>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</si>
  <si>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</si>
  <si>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</si>
  <si>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</si>
  <si>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</si>
  <si>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</si>
  <si>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</si>
  <si>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</si>
  <si>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</si>
  <si>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</si>
  <si>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</si>
  <si>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</si>
  <si>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</si>
  <si>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</si>
  <si>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</si>
  <si>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</si>
  <si>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</si>
  <si>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</si>
  <si>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</si>
  <si>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</si>
  <si>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</si>
  <si>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</si>
  <si>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</si>
  <si>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</si>
  <si>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</si>
  <si>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</si>
  <si>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</si>
  <si>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</si>
  <si>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</si>
  <si>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</si>
  <si>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</si>
  <si>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</si>
  <si>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</si>
  <si>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</si>
  <si>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</si>
  <si>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</si>
  <si>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</si>
  <si>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</si>
  <si>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</si>
  <si>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</si>
  <si>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</si>
  <si>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</si>
  <si>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</si>
  <si>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</si>
  <si>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</si>
  <si>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</si>
  <si>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</si>
  <si>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</si>
  <si>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</si>
  <si>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</si>
  <si>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</si>
  <si>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</si>
  <si>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</si>
  <si>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</si>
  <si>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</si>
  <si>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</si>
  <si>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</si>
  <si>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</si>
  <si>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</si>
  <si>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</si>
  <si>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</si>
  <si>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</si>
  <si>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</si>
  <si>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</si>
  <si>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</si>
  <si>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</si>
  <si>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</si>
  <si>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</si>
  <si>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</si>
  <si>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</si>
  <si>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</si>
  <si>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</si>
  <si>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</si>
  <si>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</si>
  <si>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</si>
  <si>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</si>
  <si>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</si>
  <si>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</si>
  <si>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</si>
  <si>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</si>
  <si>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</si>
  <si>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</si>
  <si>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</si>
  <si>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</si>
  <si>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</si>
  <si>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</si>
  <si>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</si>
  <si>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</si>
  <si>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</si>
  <si>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</si>
  <si>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</si>
  <si>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</si>
  <si>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</si>
  <si>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</si>
  <si>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</si>
  <si>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</si>
  <si>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</si>
  <si>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</si>
  <si>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</si>
  <si>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</si>
  <si>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</si>
  <si>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</si>
  <si>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</si>
  <si>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</si>
  <si>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</si>
  <si>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</si>
  <si>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</si>
  <si>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</si>
  <si>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</si>
  <si>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</si>
  <si>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</si>
  <si>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</si>
  <si>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</si>
  <si>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</si>
  <si>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</si>
  <si>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</si>
  <si>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</si>
  <si>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</si>
  <si>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</si>
  <si>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</si>
  <si>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</si>
  <si>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</si>
  <si>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</si>
  <si>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</si>
  <si>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</si>
  <si>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</si>
  <si>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</si>
  <si>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</si>
  <si>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</si>
  <si>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</si>
  <si>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</si>
  <si>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</si>
  <si>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</si>
  <si>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</si>
  <si>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</si>
  <si>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</si>
  <si>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</si>
  <si>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</si>
  <si>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</si>
  <si>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</si>
  <si>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</si>
  <si>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</si>
  <si>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</si>
  <si>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</si>
  <si>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</si>
  <si>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</si>
  <si>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</si>
  <si>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</si>
  <si>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</si>
  <si>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</si>
  <si>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</si>
  <si>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</si>
  <si>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</si>
  <si>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</si>
  <si>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</si>
  <si>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</si>
  <si>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</si>
  <si>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</si>
  <si>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</si>
  <si>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</si>
  <si>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</si>
  <si>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</si>
  <si>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</si>
  <si>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</si>
  <si>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</si>
  <si>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</si>
  <si>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</si>
  <si>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</si>
  <si>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</si>
  <si>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</si>
  <si>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</si>
  <si>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</si>
  <si>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</si>
  <si>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</si>
  <si>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</si>
  <si>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</si>
  <si>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</si>
  <si>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</si>
  <si>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</si>
  <si>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</si>
  <si>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</si>
  <si>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</si>
  <si>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</si>
  <si>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</si>
  <si>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</si>
  <si>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</si>
  <si>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</si>
  <si>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</si>
  <si>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</si>
  <si>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</si>
  <si>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</si>
  <si>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</si>
  <si>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</si>
  <si>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</si>
  <si>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</si>
  <si>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</si>
  <si>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</si>
  <si>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</si>
  <si>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</si>
  <si>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</si>
  <si>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</si>
  <si>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</si>
  <si>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</si>
  <si>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</si>
  <si>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</si>
  <si>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</si>
  <si>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</si>
  <si>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</si>
  <si>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</si>
  <si>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</si>
  <si>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</si>
  <si>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</si>
  <si>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</si>
  <si>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</si>
  <si>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</si>
  <si>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</si>
  <si>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</si>
  <si>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</si>
  <si>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</si>
  <si>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</si>
  <si>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</si>
  <si>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</si>
  <si>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</si>
  <si>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</si>
  <si>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</si>
  <si>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</si>
  <si>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</si>
  <si>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</si>
  <si>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</si>
  <si>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</si>
  <si>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</si>
  <si>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</si>
  <si>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</si>
  <si>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</si>
  <si>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</si>
  <si>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</si>
  <si>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</si>
  <si>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</si>
  <si>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</si>
  <si>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</si>
  <si>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</si>
  <si>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</si>
  <si>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</si>
  <si>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</si>
  <si>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</si>
  <si>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</si>
  <si>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</si>
  <si>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</si>
  <si>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</si>
  <si>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</si>
  <si>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</si>
  <si>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</si>
  <si>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</si>
  <si>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</si>
  <si>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</si>
  <si>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</si>
  <si>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</si>
  <si>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</si>
  <si>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</si>
  <si>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</si>
  <si>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</si>
  <si>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</si>
  <si>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</si>
  <si>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</si>
  <si>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</si>
  <si>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</si>
  <si>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</si>
  <si>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</si>
  <si>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</si>
  <si>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</si>
  <si>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</si>
  <si>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</si>
  <si>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</si>
  <si>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</si>
  <si>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</si>
  <si>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</si>
  <si>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</si>
  <si>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</si>
  <si>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</si>
  <si>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</si>
  <si>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</si>
  <si>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</si>
  <si>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</si>
  <si>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</si>
  <si>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</si>
  <si>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</si>
  <si>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</si>
  <si>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</si>
  <si>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</si>
  <si>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</si>
  <si>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</si>
  <si>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</si>
  <si>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</si>
  <si>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</si>
  <si>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</si>
  <si>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</si>
  <si>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</si>
  <si>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</si>
  <si>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</si>
  <si>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</si>
  <si>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</si>
  <si>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</si>
  <si>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</si>
  <si>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</si>
  <si>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</si>
  <si>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</si>
  <si>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</si>
  <si>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</si>
  <si>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</si>
  <si>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</si>
  <si>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</si>
  <si>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</si>
  <si>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</si>
  <si>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</si>
  <si>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</si>
  <si>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</si>
  <si>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</si>
  <si>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</si>
  <si>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</si>
  <si>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</si>
  <si>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</si>
  <si>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</si>
  <si>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</si>
  <si>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</si>
  <si>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</si>
  <si>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</si>
  <si>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</si>
  <si>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</si>
  <si>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</si>
  <si>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</si>
  <si>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</si>
  <si>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</si>
  <si>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</si>
  <si>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</si>
  <si>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</si>
  <si>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</si>
  <si>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</si>
  <si>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</si>
  <si>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</si>
  <si>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</si>
  <si>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</si>
  <si>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</si>
  <si>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</si>
  <si>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</si>
  <si>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</si>
  <si>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</si>
  <si>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</si>
  <si>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</si>
  <si>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</si>
  <si>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</si>
  <si>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</si>
  <si>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</si>
  <si>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</si>
  <si>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</si>
  <si>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</si>
  <si>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</si>
  <si>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</si>
  <si>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</si>
  <si>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</si>
  <si>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</si>
  <si>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</si>
  <si>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</si>
  <si>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</si>
  <si>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</si>
  <si>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</si>
  <si>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</si>
  <si>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</si>
  <si>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</si>
  <si>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</si>
  <si>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</si>
  <si>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</si>
  <si>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</si>
  <si>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</si>
  <si>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</si>
  <si>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</si>
  <si>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</si>
  <si>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</si>
  <si>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</si>
  <si>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</si>
  <si>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</si>
  <si>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</si>
  <si>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</si>
  <si>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</si>
  <si>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</si>
  <si>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</si>
  <si>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</si>
  <si>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</si>
  <si>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</si>
  <si>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</si>
  <si>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</si>
  <si>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</si>
  <si>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</si>
  <si>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</si>
  <si>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</si>
  <si>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</si>
  <si>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</si>
  <si>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</si>
  <si>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</si>
  <si>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</si>
  <si>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</si>
  <si>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</si>
  <si>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</si>
  <si>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</si>
  <si>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</si>
  <si>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</si>
  <si>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</si>
  <si>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</si>
  <si>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</si>
  <si>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</si>
  <si>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</si>
  <si>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</si>
  <si>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</si>
  <si>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</si>
  <si>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</si>
  <si>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</si>
  <si>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</si>
  <si>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</si>
  <si>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</si>
  <si>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</si>
  <si>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</si>
  <si>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</si>
  <si>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</si>
  <si>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</si>
  <si>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</si>
  <si>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</si>
  <si>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</si>
  <si>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</si>
  <si>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</si>
  <si>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</si>
  <si>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</si>
  <si>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</si>
  <si>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</si>
  <si>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</si>
  <si>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</si>
  <si>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</si>
  <si>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</si>
  <si>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</si>
  <si>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</si>
  <si>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</si>
  <si>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</si>
  <si>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</si>
  <si>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</si>
  <si>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</si>
  <si>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</si>
  <si>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</si>
  <si>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</si>
  <si>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</si>
  <si>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</si>
  <si>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</si>
  <si>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</si>
  <si>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</si>
  <si>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</si>
  <si>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</si>
  <si>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</si>
  <si>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</si>
  <si>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</si>
  <si>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</si>
  <si>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</si>
  <si>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</si>
  <si>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</si>
  <si>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</si>
  <si>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</si>
  <si>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</si>
  <si>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</si>
  <si>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</si>
  <si>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</si>
  <si>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</si>
  <si>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</si>
  <si>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</si>
  <si>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</si>
  <si>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</si>
  <si>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</si>
  <si>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</si>
  <si>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</si>
  <si>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</si>
  <si>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</si>
  <si>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</si>
  <si>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</si>
  <si>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</si>
  <si>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</si>
  <si>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</si>
  <si>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</si>
  <si>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</si>
  <si>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</si>
  <si>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</si>
  <si>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</si>
  <si>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</si>
  <si>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</si>
  <si>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</si>
  <si>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</si>
  <si>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</si>
  <si>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</si>
  <si>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</si>
  <si>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</si>
  <si>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</si>
  <si>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</si>
  <si>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</si>
  <si>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</si>
  <si>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</si>
  <si>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</si>
  <si>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</si>
  <si>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</si>
  <si>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</si>
  <si>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</si>
  <si>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</si>
  <si>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</si>
  <si>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</si>
  <si>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</si>
  <si>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</si>
  <si>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</si>
  <si>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</si>
  <si>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</si>
  <si>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</si>
  <si>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</si>
  <si>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</si>
  <si>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</si>
  <si>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</si>
  <si>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</si>
  <si>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</si>
  <si>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</si>
  <si>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</si>
  <si>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</si>
  <si>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</si>
  <si>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</si>
  <si>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</si>
  <si>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</si>
  <si>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</si>
  <si>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</si>
  <si>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</si>
  <si>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</si>
  <si>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</si>
  <si>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</si>
  <si>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</si>
  <si>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</si>
  <si>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</si>
  <si>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</si>
  <si>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</si>
  <si>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</si>
  <si>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</si>
  <si>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</si>
  <si>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</si>
  <si>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</si>
  <si>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</si>
  <si>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</si>
  <si>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</si>
  <si>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</si>
  <si>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</si>
  <si>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</si>
  <si>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</si>
  <si>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</si>
  <si>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</si>
  <si>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</si>
  <si>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</si>
  <si>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</si>
  <si>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</si>
  <si>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</si>
  <si>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</si>
  <si>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</si>
  <si>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</si>
  <si>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</si>
  <si>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</si>
  <si>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</si>
  <si>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</si>
  <si>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</si>
  <si>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</si>
  <si>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</si>
  <si>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</si>
  <si>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</si>
  <si>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</si>
  <si>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</si>
  <si>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</si>
  <si>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</si>
  <si>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</si>
  <si>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</si>
  <si>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</si>
  <si>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</si>
  <si>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</si>
  <si>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</si>
  <si>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</si>
  <si>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</si>
  <si>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</si>
  <si>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</si>
  <si>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</si>
  <si>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</si>
  <si>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</si>
  <si>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</si>
  <si>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</si>
  <si>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</si>
  <si>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</si>
  <si>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</si>
  <si>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</si>
  <si>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</si>
  <si>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</si>
  <si>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</si>
  <si>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</si>
  <si>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</si>
  <si>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</si>
  <si>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</si>
  <si>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</si>
  <si>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</si>
  <si>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</si>
  <si>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</si>
  <si>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</si>
  <si>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</si>
  <si>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</si>
  <si>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</si>
  <si>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</si>
  <si>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</si>
  <si>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</si>
  <si>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</si>
  <si>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</si>
  <si>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</si>
  <si>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</si>
  <si>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</si>
  <si>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</si>
  <si>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</si>
  <si>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</si>
  <si>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</si>
  <si>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</si>
  <si>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</si>
  <si>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</si>
  <si>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</si>
  <si>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</si>
  <si>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</si>
  <si>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</si>
  <si>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</si>
  <si>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</si>
  <si>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</si>
  <si>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</si>
  <si>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</si>
  <si>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</si>
  <si>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</si>
  <si>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</si>
  <si>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</si>
  <si>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</si>
  <si>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</si>
  <si>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</si>
  <si>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</si>
  <si>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</si>
  <si>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</si>
  <si>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</si>
  <si>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</si>
  <si>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</si>
  <si>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</si>
  <si>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</si>
  <si>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</si>
  <si>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</si>
  <si>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</si>
  <si>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</si>
  <si>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</si>
  <si>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</si>
  <si>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</si>
  <si>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</si>
  <si>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</si>
  <si>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</si>
  <si>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</si>
  <si>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</si>
  <si>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</si>
  <si>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</si>
  <si>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</si>
  <si>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</si>
  <si>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</si>
  <si>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</si>
  <si>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</si>
  <si>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</si>
  <si>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</si>
  <si>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</si>
  <si>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</si>
  <si>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</si>
  <si>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</si>
  <si>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</si>
  <si>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</si>
  <si>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</si>
  <si>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</si>
  <si>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</si>
  <si>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</si>
  <si>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</si>
  <si>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</si>
  <si>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</si>
  <si>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</si>
  <si>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</si>
  <si>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</si>
  <si>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</si>
  <si>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</si>
  <si>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</si>
  <si>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</si>
  <si>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</si>
  <si>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</si>
  <si>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</si>
  <si>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</si>
  <si>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</si>
  <si>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</si>
  <si>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</si>
  <si>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</si>
  <si>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</si>
  <si>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</si>
  <si>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</si>
  <si>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</si>
  <si>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</si>
  <si>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</si>
  <si>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</si>
  <si>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</si>
  <si>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</si>
  <si>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</si>
  <si>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</si>
  <si>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</si>
  <si>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</si>
  <si>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</si>
  <si>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</si>
  <si>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</si>
  <si>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</si>
  <si>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</si>
  <si>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</si>
  <si>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</si>
  <si>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</si>
  <si>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</si>
  <si>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</si>
  <si>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</si>
  <si>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</si>
  <si>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</si>
  <si>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</si>
  <si>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</si>
  <si>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</si>
  <si>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</si>
  <si>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</si>
  <si>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</si>
  <si>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</si>
  <si>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</si>
  <si>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</si>
  <si>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</si>
  <si>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</si>
  <si>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</si>
  <si>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</si>
  <si>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</si>
  <si>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</si>
  <si>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</si>
  <si>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</si>
  <si>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</si>
  <si>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</si>
  <si>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</si>
  <si>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</si>
  <si>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</si>
  <si>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</si>
  <si>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</si>
  <si>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</si>
  <si>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</si>
  <si>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</si>
  <si>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</si>
  <si>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</si>
  <si>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</si>
  <si>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</si>
  <si>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</si>
  <si>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</si>
  <si>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</si>
  <si>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</si>
  <si>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</si>
  <si>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</si>
  <si>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</si>
  <si>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</si>
  <si>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</si>
  <si>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</si>
  <si>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</si>
  <si>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</si>
  <si>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</si>
  <si>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</si>
  <si>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</si>
  <si>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</si>
  <si>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</si>
  <si>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</si>
  <si>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</si>
  <si>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</si>
  <si>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</si>
  <si>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</si>
  <si>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</si>
  <si>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</si>
  <si>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</si>
  <si>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</si>
  <si>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</si>
  <si>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</si>
  <si>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</si>
  <si>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</si>
  <si>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</si>
  <si>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</si>
  <si>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</si>
  <si>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</si>
  <si>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</si>
  <si>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</si>
  <si>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</si>
  <si>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</si>
  <si>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</si>
  <si>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</si>
  <si>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</si>
  <si>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</si>
  <si>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</si>
  <si>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</si>
  <si>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</si>
  <si>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</si>
  <si>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</si>
  <si>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</si>
  <si>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</si>
  <si>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</si>
  <si>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</si>
  <si>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</si>
  <si>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</si>
  <si>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</si>
  <si>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</si>
  <si>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</si>
  <si>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</si>
  <si>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</si>
  <si>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</si>
  <si>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</si>
  <si>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</si>
  <si>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</si>
  <si>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</si>
  <si>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</si>
  <si>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</si>
  <si>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</si>
  <si>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</si>
  <si>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</si>
  <si>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</si>
  <si>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</si>
  <si>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</si>
  <si>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</si>
  <si>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</si>
  <si>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</si>
  <si>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</si>
  <si>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</si>
  <si>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</si>
  <si>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</si>
  <si>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</si>
  <si>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</si>
  <si>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</si>
  <si>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</si>
  <si>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</si>
  <si>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</si>
  <si>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</si>
  <si>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</si>
  <si>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</si>
  <si>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</si>
  <si>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</si>
  <si>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</si>
  <si>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</si>
  <si>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</si>
  <si>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</si>
  <si>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</si>
  <si>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</si>
  <si>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</si>
  <si>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</si>
  <si>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</si>
  <si>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</si>
  <si>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</si>
  <si>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</si>
  <si>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</si>
  <si>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</si>
  <si>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</si>
  <si>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</si>
  <si>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</si>
  <si>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</si>
  <si>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</si>
  <si>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</si>
  <si>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</si>
  <si>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</si>
  <si>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</si>
  <si>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</si>
  <si>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</si>
  <si>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</si>
  <si>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</si>
  <si>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</si>
  <si>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</si>
  <si>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</si>
  <si>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</si>
  <si>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</si>
  <si>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</si>
  <si>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</si>
  <si>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</si>
  <si>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</si>
  <si>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</si>
  <si>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</si>
  <si>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</si>
  <si>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</si>
  <si>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</si>
  <si>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</si>
  <si>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</si>
  <si>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</si>
  <si>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</si>
  <si>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</si>
  <si>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</si>
  <si>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</si>
  <si>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</si>
  <si>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</si>
  <si>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</si>
  <si>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</si>
  <si>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</si>
  <si>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</si>
  <si>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</si>
  <si>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</si>
  <si>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</si>
  <si>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</si>
  <si>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</si>
  <si>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</si>
  <si>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</si>
  <si>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</si>
  <si>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</si>
  <si>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</si>
  <si>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</si>
  <si>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</si>
  <si>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</si>
  <si>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</si>
  <si>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</si>
  <si>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</si>
  <si>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</si>
  <si>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</si>
  <si>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</si>
  <si>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</si>
  <si>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</si>
  <si>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</si>
  <si>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</si>
  <si>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</si>
  <si>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</si>
  <si>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</si>
  <si>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</si>
  <si>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</si>
  <si>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</si>
  <si>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</si>
  <si>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</si>
  <si>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</si>
  <si>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</si>
  <si>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</si>
  <si>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</si>
  <si>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</si>
  <si>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</si>
  <si>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</si>
  <si>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</si>
  <si>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</si>
  <si>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</si>
  <si>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</si>
  <si>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</si>
  <si>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</si>
  <si>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</si>
  <si>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</si>
  <si>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</si>
  <si>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</si>
  <si>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</si>
  <si>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</si>
  <si>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</si>
  <si>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</si>
  <si>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</si>
  <si>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</si>
  <si>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</si>
  <si>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</si>
  <si>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</si>
  <si>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</si>
  <si>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</si>
  <si>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</si>
  <si>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</si>
  <si>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</si>
  <si>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</si>
  <si>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</si>
  <si>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</si>
  <si>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</si>
  <si>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</si>
  <si>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</si>
  <si>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</si>
  <si>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</si>
  <si>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</si>
  <si>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</si>
  <si>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</si>
  <si>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</si>
  <si>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</si>
  <si>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</si>
  <si>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</si>
  <si>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</si>
  <si>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</si>
  <si>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</si>
  <si>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</si>
  <si>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</si>
  <si>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</si>
  <si>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</si>
  <si>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</si>
  <si>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</si>
  <si>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</si>
  <si>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</si>
  <si>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</si>
  <si>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</si>
  <si>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</si>
  <si>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</si>
  <si>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</si>
  <si>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</si>
  <si>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</si>
  <si>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</si>
  <si>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</si>
  <si>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</si>
  <si>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</si>
  <si>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</si>
  <si>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</si>
  <si>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</si>
  <si>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</si>
  <si>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</si>
  <si>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</si>
  <si>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</si>
  <si>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</si>
  <si>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</si>
  <si>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</si>
  <si>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</si>
  <si>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</si>
  <si>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</si>
  <si>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</si>
  <si>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</si>
  <si>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</si>
  <si>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</si>
  <si>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</si>
  <si>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</si>
  <si>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</si>
  <si>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</si>
  <si>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</si>
  <si>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</si>
  <si>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</si>
  <si>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</si>
  <si>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</si>
  <si>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</si>
  <si>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</si>
  <si>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</si>
  <si>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</si>
  <si>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</si>
  <si>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</si>
  <si>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</si>
  <si>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</si>
  <si>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</si>
  <si>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</si>
  <si>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</si>
  <si>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</si>
  <si>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</si>
  <si>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</si>
  <si>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</si>
  <si>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</si>
  <si>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</si>
  <si>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</si>
  <si>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</si>
  <si>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</si>
  <si>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</si>
  <si>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</si>
  <si>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</si>
  <si>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</si>
  <si>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</si>
  <si>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</si>
  <si>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</si>
  <si>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</si>
  <si>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</si>
  <si>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</si>
  <si>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</si>
  <si>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</si>
  <si>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</si>
  <si>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</si>
  <si>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</si>
  <si>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</si>
  <si>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</si>
  <si>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</si>
  <si>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</si>
  <si>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</si>
  <si>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</si>
  <si>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</si>
  <si>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</si>
  <si>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</si>
  <si>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</si>
  <si>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</si>
  <si>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</si>
  <si>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</si>
  <si>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</si>
  <si>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</si>
  <si>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</si>
  <si>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</si>
  <si>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</si>
  <si>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</si>
  <si>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</si>
  <si>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</si>
  <si>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</si>
  <si>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</si>
  <si>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</si>
  <si>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</si>
  <si>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</si>
  <si>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</si>
  <si>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</si>
  <si>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</si>
  <si>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</si>
  <si>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</si>
  <si>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</si>
  <si>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</si>
  <si>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</si>
  <si>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</si>
  <si>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</si>
  <si>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</si>
  <si>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</si>
  <si>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</si>
  <si>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</si>
  <si>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</si>
  <si>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</si>
  <si>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</si>
  <si>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</si>
  <si>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</si>
  <si>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</si>
  <si>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</si>
  <si>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</si>
  <si>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</si>
  <si>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</si>
  <si>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</si>
  <si>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</si>
  <si>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</si>
  <si>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</si>
  <si>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</si>
  <si>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</si>
  <si>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</si>
  <si>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</si>
  <si>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</si>
  <si>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</si>
  <si>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</si>
  <si>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</si>
  <si>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</si>
  <si>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</si>
  <si>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</si>
  <si>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</si>
  <si>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</si>
  <si>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</si>
  <si>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</si>
  <si>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</si>
  <si>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</si>
  <si>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</si>
  <si>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</si>
  <si>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</si>
  <si>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</si>
  <si>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</si>
  <si>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</si>
  <si>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</si>
  <si>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</si>
  <si>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</si>
  <si>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</si>
  <si>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</si>
  <si>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</si>
  <si>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</si>
  <si>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</si>
  <si>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</si>
  <si>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</si>
  <si>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</si>
  <si>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</si>
  <si>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</si>
  <si>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</si>
  <si>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</si>
  <si>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</si>
  <si>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</si>
  <si>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</si>
  <si>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</si>
  <si>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</si>
  <si>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</si>
  <si>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</si>
  <si>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</si>
  <si>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</si>
  <si>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</si>
  <si>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</si>
  <si>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</si>
  <si>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</si>
  <si>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</si>
  <si>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</si>
  <si>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</si>
  <si>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</si>
  <si>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</si>
  <si>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</si>
  <si>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</si>
  <si>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</si>
  <si>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</si>
  <si>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</si>
  <si>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</si>
  <si>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</si>
  <si>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</si>
  <si>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</si>
  <si>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</si>
  <si>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</si>
  <si>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</si>
  <si>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</si>
  <si>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</si>
  <si>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</si>
  <si>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</si>
  <si>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</si>
  <si>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</si>
  <si>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</si>
  <si>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</si>
  <si>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</si>
  <si>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</si>
  <si>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</si>
  <si>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</si>
  <si>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</si>
  <si>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</si>
  <si>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</si>
  <si>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</si>
  <si>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</si>
  <si>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</si>
  <si>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</si>
  <si>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</si>
  <si>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</si>
  <si>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</si>
  <si>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</si>
  <si>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</si>
  <si>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</si>
  <si>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</si>
  <si>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</si>
  <si>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</si>
  <si>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</si>
  <si>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</si>
  <si>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</si>
  <si>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</si>
  <si>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</si>
  <si>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</si>
  <si>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</si>
  <si>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</si>
  <si>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</si>
  <si>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</si>
  <si>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</si>
  <si>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</si>
  <si>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</si>
  <si>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</si>
  <si>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</si>
  <si>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</si>
  <si>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</si>
  <si>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</si>
  <si>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</si>
  <si>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</si>
  <si>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</si>
  <si>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</si>
  <si>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</si>
  <si>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</si>
  <si>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</si>
  <si>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</si>
  <si>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</si>
  <si>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</si>
  <si>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</si>
  <si>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</si>
  <si>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</si>
  <si>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</si>
  <si>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</si>
  <si>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</si>
  <si>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</si>
  <si>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</si>
  <si>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</si>
  <si>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</si>
  <si>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</si>
  <si>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</si>
  <si>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</si>
  <si>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</si>
  <si>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</si>
  <si>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</si>
  <si>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</si>
  <si>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</si>
  <si>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</si>
  <si>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</si>
  <si>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</si>
  <si>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</si>
  <si>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</si>
  <si>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</si>
  <si>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</si>
  <si>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</si>
  <si>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</si>
  <si>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</si>
  <si>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</si>
  <si>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</si>
  <si>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</si>
  <si>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</si>
  <si>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</si>
  <si>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</si>
  <si>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</si>
  <si>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</si>
  <si>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</si>
  <si>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</si>
  <si>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</si>
  <si>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</si>
  <si>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</si>
  <si>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</si>
  <si>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</si>
  <si>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</si>
  <si>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</si>
  <si>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</si>
  <si>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</si>
  <si>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</si>
  <si>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</si>
  <si>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</si>
  <si>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</si>
  <si>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</si>
  <si>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</si>
  <si>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</si>
  <si>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</si>
  <si>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</si>
  <si>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</si>
  <si>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</si>
  <si>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</si>
  <si>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</si>
  <si>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</si>
  <si>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</si>
  <si>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</si>
  <si>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</si>
  <si>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</si>
  <si>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</si>
  <si>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</si>
  <si>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</si>
  <si>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</si>
  <si>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</si>
  <si>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</si>
  <si>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</si>
  <si>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</si>
  <si>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</si>
  <si>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</si>
  <si>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</si>
  <si>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</si>
  <si>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</si>
  <si>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</si>
  <si>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</si>
  <si>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</si>
  <si>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</si>
  <si>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</si>
  <si>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</si>
  <si>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</si>
  <si>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</si>
  <si>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</si>
  <si>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</si>
  <si>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</si>
  <si>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</si>
  <si>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</si>
  <si>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</si>
  <si>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</si>
  <si>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</si>
  <si>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</si>
  <si>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</si>
  <si>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</si>
  <si>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</si>
  <si>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</si>
  <si>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</si>
  <si>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</si>
  <si>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</si>
  <si>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</si>
  <si>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</si>
  <si>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</si>
  <si>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</si>
  <si>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</si>
  <si>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</si>
  <si>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</si>
  <si>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</si>
  <si>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</si>
  <si>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</si>
  <si>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</si>
  <si>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</si>
  <si>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</si>
  <si>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</si>
  <si>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</si>
  <si>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</si>
  <si>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</si>
  <si>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</si>
  <si>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</si>
  <si>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</si>
  <si>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</si>
  <si>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</si>
  <si>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</si>
  <si>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</si>
  <si>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</si>
  <si>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</si>
  <si>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</si>
  <si>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</si>
  <si>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</si>
  <si>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</si>
  <si>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</si>
  <si>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</si>
  <si>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</si>
  <si>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</si>
  <si>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</si>
  <si>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</si>
  <si>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</si>
  <si>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</si>
  <si>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</si>
  <si>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</si>
  <si>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</si>
  <si>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</si>
  <si>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</si>
  <si>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</si>
  <si>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</si>
  <si>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</si>
  <si>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</si>
  <si>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</si>
  <si>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</si>
  <si>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</si>
  <si>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</si>
  <si>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</si>
  <si>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</si>
  <si>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</si>
  <si>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</si>
  <si>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</si>
  <si>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</si>
  <si>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</si>
  <si>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</si>
  <si>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</si>
  <si>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</si>
  <si>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</si>
  <si>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</si>
  <si>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</si>
  <si>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</si>
  <si>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</si>
  <si>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</si>
  <si>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</si>
  <si>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</si>
  <si>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</si>
  <si>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</si>
  <si>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</si>
  <si>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</si>
  <si>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</si>
  <si>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</si>
  <si>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</si>
  <si>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</si>
  <si>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</si>
  <si>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</si>
  <si>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</si>
  <si>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</si>
  <si>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</si>
  <si>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</si>
  <si>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</si>
  <si>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</si>
  <si>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</si>
  <si>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</si>
  <si>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</si>
  <si>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</si>
  <si>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</si>
  <si>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</si>
  <si>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</si>
  <si>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</si>
  <si>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</si>
  <si>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</si>
  <si>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</si>
  <si>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</si>
  <si>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</si>
  <si>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</si>
  <si>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</si>
  <si>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</si>
  <si>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</si>
  <si>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</si>
  <si>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</si>
  <si>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</si>
  <si>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</si>
  <si>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</si>
  <si>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</si>
  <si>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</si>
  <si>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</si>
  <si>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</si>
  <si>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</si>
  <si>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</si>
  <si>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</si>
  <si>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</si>
  <si>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</si>
  <si>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</si>
  <si>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</si>
  <si>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</si>
  <si>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</si>
  <si>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</si>
  <si>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</si>
  <si>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</si>
  <si>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</si>
  <si>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</si>
  <si>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</si>
  <si>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</si>
  <si>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</si>
  <si>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</si>
  <si>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</si>
  <si>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</si>
  <si>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</si>
  <si>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</si>
  <si>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</si>
  <si>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</si>
  <si>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</si>
  <si>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</si>
  <si>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</si>
  <si>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</si>
  <si>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</si>
  <si>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</si>
  <si>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</si>
  <si>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</si>
  <si>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</si>
  <si>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</si>
  <si>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</si>
  <si>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</si>
  <si>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</si>
  <si>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</si>
  <si>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</si>
  <si>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</si>
  <si>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</si>
  <si>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</si>
  <si>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</si>
  <si>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</si>
  <si>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</si>
  <si>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</si>
  <si>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</si>
  <si>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</si>
  <si>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</si>
  <si>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</si>
  <si>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</si>
  <si>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</si>
  <si>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</si>
  <si>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</si>
  <si>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</si>
  <si>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</si>
  <si>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</si>
  <si>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</si>
  <si>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</si>
  <si>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</si>
  <si>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</si>
  <si>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</si>
  <si>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</si>
  <si>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</si>
  <si>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</si>
  <si>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</si>
  <si>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</si>
  <si>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</si>
  <si>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</si>
  <si>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</si>
  <si>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</si>
  <si>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</si>
  <si>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</si>
  <si>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</si>
  <si>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</si>
  <si>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</si>
  <si>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</si>
  <si>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</si>
  <si>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</si>
  <si>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</si>
  <si>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</si>
  <si>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</si>
  <si>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</si>
  <si>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</si>
  <si>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</si>
  <si>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</si>
  <si>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</si>
  <si>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</si>
  <si>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</si>
  <si>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</si>
  <si>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</si>
  <si>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</si>
  <si>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</si>
  <si>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</si>
  <si>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</si>
  <si>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</si>
  <si>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</si>
  <si>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</si>
  <si>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</si>
  <si>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</si>
  <si>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</si>
  <si>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</si>
  <si>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</si>
  <si>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</si>
  <si>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</si>
  <si>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</si>
  <si>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</si>
  <si>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</si>
  <si>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</si>
  <si>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</si>
  <si>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</si>
  <si>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</si>
  <si>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</si>
  <si>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</si>
  <si>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</si>
  <si>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</si>
  <si>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</si>
  <si>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</si>
  <si>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</si>
  <si>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</si>
  <si>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</si>
  <si>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</si>
  <si>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</si>
  <si>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</si>
  <si>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</si>
  <si>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</si>
  <si>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</si>
  <si>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</si>
  <si>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</si>
  <si>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</si>
  <si>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</si>
  <si>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</si>
  <si>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</si>
  <si>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</si>
  <si>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</si>
  <si>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</si>
  <si>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</si>
  <si>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</si>
  <si>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</si>
  <si>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</si>
  <si>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</si>
  <si>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</si>
  <si>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</si>
  <si>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</si>
  <si>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</si>
  <si>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</si>
  <si>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</si>
  <si>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</si>
  <si>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</si>
  <si>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</si>
  <si>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</si>
  <si>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</si>
  <si>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</si>
  <si>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</si>
  <si>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</si>
  <si>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</si>
  <si>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</si>
  <si>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</si>
  <si>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</si>
  <si>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</si>
  <si>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</si>
  <si>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</si>
  <si>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</si>
  <si>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</si>
  <si>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</si>
  <si>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</si>
  <si>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</si>
  <si>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</si>
  <si>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</si>
  <si>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</si>
  <si>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</si>
  <si>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</si>
  <si>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</si>
  <si>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</si>
  <si>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</si>
  <si>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</si>
  <si>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</si>
  <si>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</si>
  <si>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</si>
  <si>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</si>
  <si>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</si>
  <si>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</si>
  <si>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</si>
  <si>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</si>
  <si>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</si>
  <si>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</si>
  <si>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</si>
  <si>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</si>
  <si>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</si>
  <si>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</si>
  <si>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</si>
  <si>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</si>
  <si>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</si>
  <si>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</si>
  <si>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</si>
  <si>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</si>
  <si>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</si>
  <si>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</si>
  <si>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</si>
  <si>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</si>
  <si>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</si>
  <si>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</si>
  <si>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</si>
  <si>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</si>
  <si>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</si>
  <si>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</si>
  <si>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</si>
  <si>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</si>
  <si>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</si>
  <si>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</si>
  <si>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</si>
  <si>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</si>
  <si>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</si>
  <si>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</si>
  <si>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</si>
  <si>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</si>
  <si>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</si>
  <si>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</si>
  <si>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</si>
  <si>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</si>
  <si>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</si>
  <si>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</si>
  <si>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</si>
  <si>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</si>
  <si>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</si>
  <si>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</si>
  <si>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</si>
  <si>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</si>
  <si>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</si>
  <si>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</si>
  <si>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</si>
  <si>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</si>
  <si>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</si>
  <si>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</si>
  <si>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</si>
  <si>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</si>
  <si>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</si>
  <si>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</si>
  <si>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</si>
  <si>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</si>
  <si>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</si>
  <si>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</si>
  <si>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</si>
  <si>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</si>
  <si>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</si>
  <si>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</si>
  <si>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</si>
  <si>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</si>
  <si>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</si>
  <si>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</si>
  <si>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</si>
  <si>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</si>
  <si>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</si>
  <si>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</si>
  <si>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</si>
  <si>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</si>
  <si>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</si>
  <si>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</si>
  <si>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</si>
  <si>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</si>
  <si>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</si>
  <si>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</si>
  <si>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</si>
  <si>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</si>
  <si>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</si>
  <si>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</si>
  <si>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</si>
  <si>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</si>
  <si>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</si>
  <si>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</si>
  <si>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</si>
  <si>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</si>
  <si>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</si>
  <si>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</si>
  <si>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</si>
  <si>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</si>
  <si>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</si>
  <si>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</si>
  <si>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</si>
  <si>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</si>
  <si>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</si>
  <si>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</si>
  <si>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</si>
  <si>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</si>
  <si>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</si>
  <si>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</si>
  <si>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</si>
  <si>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</si>
  <si>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</si>
  <si>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</si>
  <si>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</si>
  <si>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</si>
  <si>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</si>
  <si>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</si>
  <si>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</si>
  <si>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</si>
  <si>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</si>
  <si>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</si>
  <si>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</si>
  <si>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</si>
  <si>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</si>
  <si>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</si>
  <si>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</si>
  <si>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</si>
  <si>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</si>
  <si>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</si>
  <si>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</si>
  <si>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</si>
  <si>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</si>
  <si>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</si>
  <si>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</si>
  <si>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</si>
  <si>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</si>
  <si>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</si>
  <si>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</si>
  <si>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</si>
  <si>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</si>
  <si>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</si>
  <si>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</si>
  <si>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</si>
  <si>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</si>
  <si>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</si>
  <si>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</si>
  <si>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</si>
  <si>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</si>
  <si>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</si>
  <si>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</si>
  <si>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</si>
  <si>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</si>
  <si>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</si>
  <si>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</si>
  <si>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</si>
  <si>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</si>
  <si>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</si>
  <si>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</si>
  <si>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</si>
  <si>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</si>
  <si>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</si>
  <si>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</si>
  <si>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</si>
  <si>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</si>
  <si>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</si>
  <si>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</si>
  <si>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</si>
  <si>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</si>
  <si>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</si>
  <si>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</si>
  <si>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</si>
  <si>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</si>
  <si>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</si>
  <si>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</si>
  <si>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</si>
  <si>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</si>
  <si>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</si>
  <si>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</si>
  <si>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</si>
  <si>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</si>
  <si>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</si>
  <si>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</si>
  <si>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</si>
  <si>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</si>
  <si>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</si>
  <si>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</si>
  <si>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</si>
  <si>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</si>
  <si>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</si>
  <si>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</si>
  <si>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</si>
  <si>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</si>
  <si>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</si>
  <si>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</si>
  <si>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</si>
  <si>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</si>
  <si>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</si>
  <si>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</si>
  <si>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</si>
  <si>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</si>
  <si>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</si>
  <si>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</si>
  <si>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</si>
  <si>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</si>
  <si>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</si>
  <si>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</si>
  <si>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</si>
  <si>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</si>
  <si>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</si>
  <si>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</si>
  <si>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</si>
  <si>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</si>
  <si>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</si>
  <si>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</si>
  <si>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</si>
  <si>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</si>
  <si>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</si>
  <si>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</si>
  <si>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</si>
  <si>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</si>
  <si>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</si>
  <si>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</si>
  <si>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</si>
  <si>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</si>
  <si>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</si>
  <si>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</si>
  <si>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</si>
  <si>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</si>
  <si>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</si>
  <si>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</si>
  <si>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</si>
  <si>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</si>
  <si>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</si>
  <si>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</si>
  <si>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</si>
  <si>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</si>
  <si>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</si>
  <si>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</si>
  <si>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</si>
  <si>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</si>
  <si>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</si>
  <si>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</si>
  <si>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</si>
  <si>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</si>
  <si>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</si>
  <si>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</si>
  <si>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</si>
  <si>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</si>
  <si>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</si>
  <si>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</si>
  <si>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</si>
  <si>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</si>
  <si>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</si>
  <si>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</si>
  <si>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</si>
  <si>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</si>
  <si>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</si>
  <si>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</si>
  <si>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</si>
  <si>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</si>
  <si>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</si>
  <si>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</si>
  <si>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</si>
  <si>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</si>
  <si>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</si>
  <si>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</si>
  <si>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</si>
  <si>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</si>
  <si>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</si>
  <si>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</si>
  <si>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</si>
  <si>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</si>
  <si>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</si>
  <si>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</si>
  <si>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</si>
  <si>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</si>
  <si>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</si>
  <si>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</si>
  <si>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</si>
  <si>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</si>
  <si>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</si>
  <si>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</si>
  <si>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</si>
  <si>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</si>
  <si>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</si>
  <si>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</si>
  <si>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</si>
  <si>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</si>
  <si>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</si>
  <si>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</si>
  <si>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</si>
  <si>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</si>
  <si>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</si>
  <si>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</si>
  <si>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</si>
  <si>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</si>
  <si>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</si>
  <si>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</si>
  <si>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</si>
  <si>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</si>
  <si>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</si>
  <si>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</si>
  <si>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</si>
  <si>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</si>
  <si>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</si>
  <si>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</si>
  <si>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</si>
  <si>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</si>
  <si>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</si>
  <si>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</si>
  <si>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</si>
  <si>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</si>
  <si>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</si>
  <si>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</si>
  <si>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</si>
  <si>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</si>
  <si>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</si>
  <si>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</si>
  <si>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</si>
  <si>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</si>
  <si>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</si>
  <si>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</si>
  <si>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</si>
  <si>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</si>
  <si>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</si>
  <si>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</si>
  <si>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</si>
  <si>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</si>
  <si>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</si>
  <si>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</si>
  <si>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</si>
  <si>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</si>
  <si>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</si>
  <si>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</si>
  <si>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</si>
  <si>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</si>
  <si>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</si>
  <si>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</si>
  <si>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</si>
  <si>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</si>
  <si>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</si>
  <si>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</si>
  <si>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</si>
  <si>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</si>
  <si>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</si>
  <si>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</si>
  <si>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</si>
  <si>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</si>
  <si>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</si>
  <si>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</si>
  <si>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</si>
  <si>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</si>
  <si>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</si>
  <si>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</si>
  <si>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</si>
  <si>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</si>
  <si>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</si>
  <si>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</si>
  <si>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</si>
  <si>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</si>
  <si>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</si>
  <si>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</si>
  <si>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</si>
  <si>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</si>
  <si>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</si>
  <si>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</si>
  <si>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</si>
  <si>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</si>
  <si>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</si>
  <si>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</si>
  <si>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</si>
  <si>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</si>
  <si>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</si>
  <si>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</si>
  <si>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</si>
  <si>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</si>
  <si>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</si>
  <si>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</si>
  <si>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</si>
  <si>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</si>
  <si>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</si>
  <si>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</si>
  <si>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</si>
  <si>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</si>
  <si>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</si>
  <si>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</si>
  <si>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</si>
  <si>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</si>
  <si>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</si>
  <si>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</si>
  <si>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</si>
  <si>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</si>
  <si>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</si>
  <si>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</si>
  <si>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</si>
  <si>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</si>
  <si>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</si>
  <si>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</si>
  <si>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</si>
  <si>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</si>
  <si>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</si>
  <si>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</si>
  <si>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</si>
  <si>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</si>
  <si>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</si>
  <si>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</si>
  <si>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</si>
  <si>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</si>
  <si>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</si>
  <si>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</si>
  <si>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</si>
  <si>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</si>
  <si>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</si>
  <si>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</si>
  <si>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</si>
  <si>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</si>
  <si>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</si>
  <si>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</si>
  <si>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</si>
  <si>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</si>
  <si>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</si>
  <si>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</si>
  <si>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</si>
  <si>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</si>
  <si>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</si>
  <si>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</si>
  <si>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</si>
  <si>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</si>
  <si>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</si>
  <si>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</si>
  <si>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</si>
  <si>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</si>
  <si>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</si>
  <si>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</si>
  <si>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</si>
  <si>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</si>
  <si>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</si>
  <si>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</si>
  <si>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</si>
  <si>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</si>
  <si>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</si>
  <si>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</si>
  <si>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</si>
  <si>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</si>
  <si>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</si>
  <si>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</si>
  <si>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</si>
  <si>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</si>
  <si>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</si>
  <si>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</si>
  <si>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</si>
  <si>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</si>
  <si>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</si>
  <si>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</si>
  <si>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</si>
  <si>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</si>
  <si>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</si>
  <si>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</si>
  <si>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</si>
  <si>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</si>
  <si>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</si>
  <si>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</si>
  <si>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</si>
  <si>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</si>
  <si>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</si>
  <si>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</si>
  <si>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</si>
  <si>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</si>
  <si>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</si>
  <si>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</si>
  <si>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</si>
  <si>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</si>
  <si>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</si>
  <si>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</si>
  <si>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</si>
  <si>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</si>
  <si>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</si>
  <si>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</si>
  <si>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</si>
  <si>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</si>
  <si>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</si>
  <si>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</si>
  <si>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</si>
  <si>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</si>
  <si>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</si>
  <si>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</si>
  <si>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</si>
  <si>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</si>
  <si>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</si>
  <si>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</si>
  <si>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</si>
  <si>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</si>
  <si>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</si>
  <si>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</si>
  <si>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</si>
  <si>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</si>
  <si>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</si>
  <si>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</si>
  <si>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</si>
  <si>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</si>
  <si>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</si>
  <si>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</si>
  <si>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</si>
  <si>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</si>
  <si>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</si>
  <si>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</si>
  <si>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</si>
  <si>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</si>
  <si>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</si>
  <si>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</si>
  <si>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</si>
  <si>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</si>
  <si>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</si>
  <si>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</si>
  <si>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</si>
  <si>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</si>
  <si>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</si>
  <si>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</si>
  <si>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</si>
  <si>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</si>
  <si>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</si>
  <si>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</si>
  <si>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</si>
  <si>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</si>
  <si>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</si>
  <si>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</si>
  <si>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</si>
  <si>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</si>
  <si>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</si>
  <si>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</si>
  <si>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</si>
  <si>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</si>
  <si>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</si>
  <si>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</si>
  <si>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</si>
  <si>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</si>
  <si>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</si>
  <si>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</si>
  <si>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</si>
  <si>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</si>
  <si>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</si>
  <si>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</si>
  <si>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</si>
  <si>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</si>
  <si>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</si>
  <si>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</si>
  <si>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</si>
  <si>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</si>
  <si>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</si>
  <si>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</si>
  <si>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</si>
  <si>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</si>
  <si>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</si>
  <si>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</si>
  <si>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</si>
  <si>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</si>
  <si>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</si>
  <si>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</si>
  <si>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</si>
  <si>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</si>
  <si>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</si>
  <si>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</si>
  <si>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</si>
  <si>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</si>
  <si>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</si>
  <si>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</si>
  <si>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</si>
  <si>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</si>
  <si>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</si>
  <si>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</si>
  <si>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</si>
  <si>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</si>
  <si>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</si>
  <si>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</si>
  <si>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</si>
  <si>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</si>
  <si>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</si>
  <si>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</si>
  <si>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</si>
  <si>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</si>
  <si>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</si>
  <si>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</si>
  <si>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</si>
  <si>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</si>
  <si>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</si>
  <si>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</si>
  <si>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</si>
  <si>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</si>
  <si>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</si>
  <si>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</si>
  <si>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</si>
  <si>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</si>
  <si>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</si>
  <si>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</si>
  <si>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</si>
  <si>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</si>
  <si>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</si>
  <si>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</si>
  <si>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</si>
  <si>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</si>
  <si>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</si>
  <si>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</si>
  <si>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</si>
  <si>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</si>
  <si>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</si>
  <si>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</si>
  <si>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</si>
  <si>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</si>
  <si>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</si>
  <si>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</si>
  <si>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</si>
  <si>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</si>
  <si>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</si>
  <si>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</si>
  <si>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</si>
  <si>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</si>
  <si>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</si>
  <si>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</si>
  <si>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</si>
  <si>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</si>
  <si>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</si>
  <si>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</si>
  <si>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</si>
  <si>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</si>
  <si>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</si>
  <si>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</si>
  <si>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</si>
  <si>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</si>
  <si>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</si>
  <si>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</si>
  <si>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</si>
  <si>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</si>
  <si>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</si>
  <si>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</si>
  <si>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</si>
  <si>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</si>
  <si>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</si>
  <si>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</si>
  <si>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</si>
  <si>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</si>
  <si>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</si>
  <si>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</si>
  <si>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</si>
  <si>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</si>
  <si>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</si>
  <si>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</si>
  <si>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</si>
  <si>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</si>
  <si>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</si>
  <si>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</si>
  <si>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</si>
  <si>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</si>
  <si>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</si>
  <si>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</si>
  <si>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</si>
  <si>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</si>
  <si>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</si>
  <si>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</si>
  <si>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</si>
  <si>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</si>
  <si>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</si>
  <si>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</si>
  <si>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</si>
  <si>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</si>
  <si>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</si>
  <si>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</si>
  <si>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</si>
  <si>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</si>
  <si>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</si>
  <si>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</si>
  <si>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</si>
  <si>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</si>
  <si>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</si>
  <si>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</si>
  <si>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</si>
  <si>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</si>
  <si>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</si>
  <si>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</si>
  <si>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</si>
  <si>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</si>
  <si>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</si>
  <si>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</si>
  <si>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</si>
  <si>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</si>
  <si>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</si>
  <si>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</si>
  <si>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</si>
  <si>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</si>
  <si>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</si>
  <si>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</si>
  <si>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</si>
  <si>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</si>
  <si>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</si>
  <si>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</si>
  <si>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</si>
  <si>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</si>
  <si>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</si>
  <si>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</si>
  <si>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</si>
  <si>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</si>
  <si>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</si>
  <si>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</si>
  <si>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</si>
  <si>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</si>
  <si>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</si>
  <si>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</si>
  <si>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</si>
  <si>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</si>
  <si>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</si>
  <si>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</si>
  <si>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</si>
  <si>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</si>
  <si>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</si>
  <si>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</si>
  <si>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</si>
  <si>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</si>
  <si>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</si>
  <si>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</si>
  <si>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</si>
  <si>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</si>
  <si>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</si>
  <si>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</si>
  <si>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</si>
  <si>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</si>
  <si>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</si>
  <si>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</si>
  <si>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</si>
  <si>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</si>
  <si>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</si>
  <si>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</si>
  <si>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</si>
  <si>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</si>
  <si>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</si>
  <si>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</si>
  <si>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</si>
  <si>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</si>
  <si>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</si>
  <si>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</si>
  <si>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</si>
  <si>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</si>
  <si>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</si>
  <si>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</si>
  <si>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</si>
  <si>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</si>
  <si>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</si>
  <si>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</si>
  <si>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</si>
  <si>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</si>
  <si>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</si>
  <si>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</si>
  <si>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</si>
  <si>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</si>
  <si>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</si>
  <si>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</si>
  <si>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</si>
  <si>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</si>
  <si>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</si>
  <si>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</si>
  <si>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</si>
  <si>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</si>
  <si>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</si>
  <si>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</si>
  <si>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</si>
  <si>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</si>
  <si>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</si>
  <si>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</si>
  <si>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</si>
  <si>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</si>
  <si>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</si>
  <si>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</si>
  <si>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</si>
  <si>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</si>
  <si>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</si>
  <si>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</si>
  <si>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</si>
  <si>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</si>
  <si>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</si>
  <si>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</si>
  <si>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</si>
  <si>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</si>
  <si>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</si>
  <si>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</si>
  <si>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</si>
  <si>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</si>
  <si>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</si>
  <si>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</si>
  <si>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</si>
  <si>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</si>
  <si>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</si>
  <si>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</si>
  <si>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</si>
  <si>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</si>
  <si>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</si>
  <si>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</si>
  <si>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</si>
  <si>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</si>
  <si>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</si>
  <si>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</si>
  <si>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</si>
  <si>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</si>
  <si>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</si>
  <si>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</si>
  <si>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</si>
  <si>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</si>
  <si>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</si>
  <si>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</si>
  <si>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</si>
  <si>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</si>
  <si>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</si>
  <si>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</si>
  <si>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</si>
  <si>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</si>
  <si>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</si>
  <si>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</si>
  <si>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</si>
  <si>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</si>
  <si>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</si>
  <si>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</si>
  <si>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</si>
  <si>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</si>
  <si>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</si>
  <si>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</si>
  <si>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</si>
  <si>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</si>
  <si>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</si>
  <si>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</si>
  <si>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</si>
  <si>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</si>
  <si>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</si>
  <si>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</si>
  <si>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</si>
  <si>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</si>
  <si>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</si>
  <si>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</si>
  <si>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</si>
  <si>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</si>
  <si>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</si>
  <si>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</si>
  <si>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</si>
  <si>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</si>
  <si>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</si>
  <si>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</si>
  <si>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</si>
  <si>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</si>
  <si>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</si>
  <si>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</si>
  <si>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</si>
  <si>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</si>
  <si>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</si>
  <si>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</si>
  <si>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</si>
  <si>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</si>
  <si>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</si>
  <si>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</si>
  <si>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</si>
  <si>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</si>
  <si>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</si>
  <si>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</si>
  <si>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</si>
  <si>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</si>
  <si>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</si>
  <si>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</si>
  <si>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</si>
  <si>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</si>
  <si>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</si>
  <si>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</si>
  <si>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</si>
  <si>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</si>
  <si>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</si>
  <si>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</si>
  <si>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</si>
  <si>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</si>
  <si>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</si>
  <si>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</si>
  <si>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</si>
  <si>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</si>
  <si>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</si>
  <si>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</si>
  <si>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</si>
  <si>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</si>
  <si>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</si>
  <si>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</si>
  <si>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</si>
  <si>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</si>
  <si>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</si>
  <si>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</si>
  <si>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</si>
  <si>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</si>
  <si>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</si>
  <si>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</si>
  <si>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</si>
  <si>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</si>
  <si>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</si>
  <si>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</si>
  <si>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</si>
  <si>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</si>
  <si>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</si>
  <si>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</si>
  <si>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</si>
  <si>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</si>
  <si>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</si>
  <si>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</si>
  <si>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</si>
  <si>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</si>
  <si>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</si>
  <si>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</si>
  <si>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</si>
  <si>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</si>
  <si>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</si>
  <si>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</si>
  <si>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</si>
  <si>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</si>
  <si>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</si>
  <si>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</si>
  <si>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</si>
  <si>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</si>
  <si>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</si>
  <si>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</si>
  <si>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</si>
  <si>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</si>
  <si>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</si>
  <si>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</si>
  <si>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</si>
  <si>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</si>
  <si>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</si>
  <si>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</si>
  <si>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</si>
  <si>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</si>
  <si>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</si>
  <si>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</si>
  <si>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</si>
  <si>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</si>
  <si>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</si>
  <si>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</si>
  <si>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</si>
  <si>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</si>
  <si>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</si>
  <si>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</si>
  <si>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</si>
  <si>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</si>
  <si>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</si>
  <si>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</si>
  <si>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</si>
  <si>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</si>
  <si>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</si>
  <si>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</si>
  <si>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</si>
  <si>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</si>
  <si>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</si>
  <si>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</si>
  <si>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</si>
  <si>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</si>
  <si>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</si>
  <si>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</si>
  <si>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</si>
  <si>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</si>
  <si>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</si>
  <si>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</si>
  <si>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</si>
  <si>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</si>
  <si>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</si>
  <si>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</si>
  <si>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</si>
  <si>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</si>
  <si>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</si>
  <si>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</si>
  <si>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</si>
  <si>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</si>
  <si>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</si>
  <si>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</si>
  <si>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</si>
  <si>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</si>
  <si>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</si>
  <si>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</si>
  <si>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</si>
  <si>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</si>
  <si>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</si>
  <si>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</si>
  <si>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</si>
  <si>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</si>
  <si>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</si>
  <si>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</si>
  <si>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</si>
  <si>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</si>
  <si>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</si>
  <si>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</si>
  <si>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</si>
  <si>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</si>
  <si>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</si>
  <si>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</si>
  <si>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</si>
  <si>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</si>
  <si>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</si>
  <si>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</si>
  <si>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</si>
  <si>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</si>
  <si>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</si>
  <si>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</si>
  <si>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</si>
  <si>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</si>
  <si>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</si>
  <si>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</si>
  <si>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</si>
  <si>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</si>
  <si>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</si>
  <si>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</si>
  <si>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</si>
  <si>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</si>
  <si>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</si>
  <si>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</si>
  <si>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</si>
  <si>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</si>
  <si>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</si>
  <si>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</si>
  <si>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</si>
  <si>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</si>
  <si>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</si>
  <si>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</si>
  <si>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</si>
  <si>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</si>
  <si>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</si>
  <si>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</si>
  <si>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</si>
  <si>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</si>
  <si>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</si>
  <si>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</si>
  <si>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</si>
  <si>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</si>
  <si>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</si>
  <si>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</si>
  <si>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</si>
  <si>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</si>
  <si>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</si>
  <si>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</si>
  <si>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</si>
  <si>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</si>
  <si>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</si>
  <si>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</si>
  <si>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</si>
  <si>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</si>
  <si>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</si>
  <si>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</si>
  <si>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</si>
  <si>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</si>
  <si>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</si>
  <si>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</si>
  <si>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</si>
  <si>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</si>
  <si>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</si>
  <si>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</si>
  <si>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</si>
  <si>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</si>
  <si>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</si>
  <si>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</si>
  <si>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</si>
  <si>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</si>
  <si>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</si>
  <si>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</si>
  <si>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</si>
  <si>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</si>
  <si>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</si>
  <si>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</si>
  <si>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</si>
  <si>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</si>
  <si>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</si>
  <si>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</si>
  <si>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</si>
  <si>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</si>
  <si>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</si>
  <si>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</si>
  <si>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</si>
  <si>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</si>
  <si>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</si>
  <si>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</si>
  <si>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</si>
  <si>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</si>
  <si>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</si>
  <si>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</si>
  <si>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</si>
  <si>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</si>
  <si>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</si>
  <si>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</si>
  <si>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</si>
  <si>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</si>
  <si>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</si>
  <si>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</si>
  <si>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</si>
  <si>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</si>
  <si>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</si>
  <si>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</si>
  <si>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</si>
  <si>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</si>
  <si>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</si>
  <si>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</si>
  <si>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</si>
  <si>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</si>
  <si>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</si>
  <si>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</si>
  <si>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</si>
  <si>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</si>
  <si>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</si>
  <si>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</si>
  <si>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</si>
  <si>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</si>
  <si>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</si>
  <si>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</si>
  <si>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</si>
  <si>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</si>
  <si>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</si>
  <si>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</si>
  <si>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</si>
  <si>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</si>
  <si>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</si>
  <si>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</si>
  <si>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</si>
  <si>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</si>
  <si>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</si>
  <si>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</si>
  <si>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</si>
  <si>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</si>
  <si>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</si>
  <si>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</si>
  <si>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</si>
  <si>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</si>
  <si>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</si>
  <si>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</si>
  <si>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</si>
  <si>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</si>
  <si>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</si>
  <si>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</si>
  <si>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</si>
  <si>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</si>
  <si>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</si>
  <si>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</si>
  <si>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</si>
  <si>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</si>
  <si>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</si>
  <si>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</si>
  <si>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</si>
  <si>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</si>
  <si>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</si>
  <si>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</si>
  <si>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</si>
  <si>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</si>
  <si>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</si>
  <si>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</si>
  <si>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</si>
  <si>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</si>
  <si>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</si>
  <si>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</si>
  <si>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</si>
  <si>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</si>
  <si>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</si>
  <si>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</si>
  <si>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</si>
  <si>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</si>
  <si>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</si>
  <si>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</si>
  <si>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</si>
  <si>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</si>
  <si>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</si>
  <si>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</si>
  <si>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</si>
  <si>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</si>
  <si>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</si>
  <si>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</si>
  <si>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</si>
  <si>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</si>
  <si>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</si>
  <si>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</si>
  <si>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</si>
  <si>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</si>
  <si>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</si>
  <si>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</si>
  <si>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</si>
  <si>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</si>
  <si>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</si>
  <si>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</si>
  <si>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</si>
  <si>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</si>
  <si>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</si>
  <si>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</si>
  <si>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</si>
  <si>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</si>
  <si>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</si>
  <si>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</si>
  <si>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</si>
  <si>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</si>
  <si>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</si>
  <si>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</si>
  <si>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</si>
  <si>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</si>
  <si>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</si>
  <si>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</si>
  <si>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</si>
  <si>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</si>
  <si>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</si>
  <si>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</si>
  <si>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</si>
  <si>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</si>
  <si>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</si>
  <si>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</si>
  <si>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</si>
  <si>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</si>
  <si>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</si>
  <si>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</si>
  <si>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</si>
  <si>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</si>
  <si>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</si>
  <si>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</si>
  <si>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</si>
  <si>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</si>
  <si>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</si>
  <si>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</si>
  <si>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</si>
  <si>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</si>
  <si>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</si>
  <si>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</si>
  <si>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</si>
  <si>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</si>
  <si>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</si>
  <si>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</si>
  <si>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</si>
  <si>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</si>
  <si>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</si>
  <si>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</si>
  <si>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</si>
  <si>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</si>
  <si>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</si>
  <si>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</si>
  <si>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</si>
  <si>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</si>
  <si>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</si>
  <si>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</si>
  <si>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</si>
  <si>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</si>
  <si>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</si>
  <si>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</si>
  <si>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</si>
  <si>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</si>
  <si>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</si>
  <si>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</si>
  <si>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</si>
  <si>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</si>
  <si>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</si>
  <si>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</si>
  <si>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</si>
  <si>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</si>
  <si>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</si>
  <si>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</si>
  <si>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</si>
  <si>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</si>
  <si>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</si>
  <si>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</si>
  <si>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</si>
  <si>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</si>
  <si>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</si>
  <si>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</si>
  <si>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</si>
  <si>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</si>
  <si>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</si>
  <si>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</si>
  <si>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</si>
  <si>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</si>
  <si>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</si>
  <si>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</si>
  <si>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</si>
  <si>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</si>
  <si>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</si>
  <si>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</si>
  <si>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</si>
  <si>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</si>
  <si>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</si>
  <si>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</si>
  <si>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</si>
  <si>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</si>
  <si>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</si>
  <si>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</si>
  <si>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</si>
  <si>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</si>
  <si>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</si>
  <si>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</si>
  <si>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</si>
  <si>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</si>
  <si>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</si>
  <si>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</si>
  <si>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</si>
  <si>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</si>
  <si>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</si>
  <si>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</si>
  <si>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</si>
  <si>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</si>
  <si>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</si>
  <si>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</si>
  <si>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</si>
  <si>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</si>
  <si>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</si>
  <si>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</si>
  <si>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</si>
  <si>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</si>
  <si>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</si>
  <si>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</si>
  <si>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</si>
  <si>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</si>
  <si>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</si>
  <si>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</si>
  <si>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</si>
  <si>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</si>
  <si>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</si>
  <si>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</si>
  <si>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</si>
  <si>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</si>
  <si>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</si>
  <si>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</si>
  <si>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</si>
  <si>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</si>
  <si>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</si>
  <si>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</si>
  <si>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</si>
  <si>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</si>
  <si>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</si>
  <si>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</si>
  <si>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</si>
  <si>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</si>
  <si>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</si>
  <si>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</si>
  <si>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</si>
  <si>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</si>
  <si>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</si>
  <si>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</si>
  <si>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</si>
  <si>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</si>
  <si>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</si>
  <si>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</si>
  <si>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</si>
  <si>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</si>
  <si>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</si>
  <si>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</si>
  <si>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</si>
  <si>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</si>
  <si>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</si>
  <si>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</si>
  <si>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</si>
  <si>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</si>
  <si>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</si>
  <si>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</si>
  <si>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</si>
  <si>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</si>
  <si>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</si>
  <si>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</si>
  <si>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</si>
  <si>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</si>
  <si>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</si>
  <si>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</si>
  <si>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</si>
  <si>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</si>
  <si>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</si>
  <si>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</si>
  <si>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</si>
  <si>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</si>
  <si>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</si>
  <si>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</si>
  <si>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</si>
  <si>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</si>
  <si>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</si>
  <si>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</si>
  <si>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</si>
  <si>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</si>
  <si>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</si>
  <si>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</si>
  <si>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</si>
  <si>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</si>
  <si>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</si>
  <si>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</si>
  <si>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</si>
  <si>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</si>
  <si>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</si>
  <si>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</si>
  <si>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</si>
  <si>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</si>
  <si>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</si>
  <si>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</si>
  <si>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</si>
  <si>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</si>
  <si>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</si>
  <si>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</si>
  <si>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</si>
  <si>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</si>
  <si>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</si>
  <si>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</si>
  <si>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</si>
  <si>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</si>
  <si>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</si>
  <si>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</si>
  <si>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</si>
  <si>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</si>
  <si>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</si>
  <si>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</si>
  <si>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</si>
  <si>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</si>
  <si>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</si>
  <si>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</si>
  <si>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</si>
  <si>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</si>
  <si>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</si>
  <si>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</si>
  <si>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</si>
  <si>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</si>
  <si>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</si>
  <si>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</si>
  <si>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</si>
  <si>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</si>
  <si>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</si>
  <si>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</si>
  <si>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</si>
  <si>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</si>
  <si>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</si>
  <si>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</si>
  <si>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</si>
  <si>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</si>
  <si>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</si>
  <si>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</si>
  <si>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</si>
  <si>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</si>
  <si>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</si>
  <si>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</si>
  <si>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</si>
  <si>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</si>
  <si>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</si>
  <si>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</si>
  <si>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</si>
  <si>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</si>
  <si>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</si>
  <si>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</si>
  <si>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</si>
  <si>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</si>
  <si>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</si>
  <si>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</si>
  <si>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</si>
  <si>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</si>
  <si>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</si>
  <si>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</si>
  <si>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</si>
  <si>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</si>
  <si>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</si>
  <si>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</si>
  <si>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</si>
  <si>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</si>
  <si>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</si>
  <si>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</si>
  <si>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</si>
  <si>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</si>
  <si>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</si>
  <si>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</si>
  <si>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</si>
  <si>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</si>
  <si>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</si>
  <si>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</si>
  <si>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</si>
  <si>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</si>
  <si>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</si>
  <si>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</si>
  <si>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</si>
  <si>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</si>
  <si>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</si>
  <si>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</si>
  <si>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</si>
  <si>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</si>
  <si>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</si>
  <si>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</si>
  <si>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</si>
  <si>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</si>
  <si>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</si>
  <si>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</si>
  <si>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</si>
  <si>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</si>
  <si>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</si>
  <si>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</si>
  <si>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</si>
  <si>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</si>
  <si>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</si>
  <si>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</si>
  <si>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</si>
  <si>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</si>
  <si>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</si>
  <si>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</si>
  <si>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</si>
  <si>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</si>
  <si>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</si>
  <si>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</si>
  <si>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</si>
  <si>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</si>
  <si>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</si>
  <si>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</si>
  <si>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</si>
  <si>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</si>
  <si>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</si>
  <si>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</si>
  <si>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</si>
  <si>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</si>
  <si>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</si>
  <si>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</si>
  <si>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</si>
  <si>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</si>
  <si>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</si>
  <si>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</si>
  <si>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</si>
  <si>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</si>
  <si>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</si>
  <si>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</si>
  <si>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</si>
  <si>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</si>
  <si>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</si>
  <si>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</si>
  <si>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</si>
  <si>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</si>
  <si>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</si>
  <si>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</si>
  <si>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</si>
  <si>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</si>
  <si>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</si>
  <si>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</si>
  <si>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</si>
  <si>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</si>
  <si>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</si>
  <si>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</si>
  <si>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</si>
  <si>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</si>
  <si>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</si>
  <si>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</si>
  <si>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</si>
  <si>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</si>
  <si>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</si>
  <si>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</si>
  <si>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</si>
  <si>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</si>
  <si>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</si>
  <si>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</si>
  <si>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</si>
  <si>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</si>
  <si>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</si>
  <si>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</si>
  <si>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</si>
  <si>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</si>
  <si>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</si>
  <si>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</si>
  <si>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</si>
  <si>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</si>
  <si>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</si>
  <si>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</si>
  <si>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</si>
  <si>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</si>
  <si>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</si>
  <si>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</si>
  <si>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</si>
  <si>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</si>
  <si>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</si>
  <si>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</si>
  <si>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</si>
  <si>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</si>
  <si>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</si>
  <si>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</si>
  <si>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</si>
  <si>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</si>
  <si>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</si>
  <si>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</si>
  <si>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</si>
  <si>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</si>
  <si>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</si>
  <si>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</si>
  <si>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</si>
  <si>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</si>
  <si>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</si>
  <si>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</si>
  <si>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</si>
  <si>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</si>
  <si>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</si>
  <si>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</si>
  <si>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</si>
  <si>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</si>
  <si>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</si>
  <si>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</si>
  <si>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</si>
  <si>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</si>
  <si>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</si>
  <si>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</si>
  <si>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</si>
  <si>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</si>
  <si>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</si>
  <si>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</si>
  <si>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</si>
  <si>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</si>
  <si>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</si>
  <si>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</si>
  <si>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</si>
  <si>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</si>
  <si>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</si>
  <si>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</si>
  <si>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</si>
  <si>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</si>
  <si>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</si>
  <si>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</si>
  <si>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</si>
  <si>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</si>
  <si>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</si>
  <si>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</si>
  <si>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</si>
  <si>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</si>
  <si>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</si>
  <si>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</si>
  <si>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</si>
  <si>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</si>
  <si>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</si>
  <si>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</si>
  <si>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</si>
  <si>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</si>
  <si>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</si>
  <si>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</si>
  <si>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</si>
  <si>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</si>
  <si>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</si>
  <si>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</si>
  <si>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</si>
  <si>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</si>
  <si>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</si>
  <si>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</si>
  <si>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</si>
  <si>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</si>
  <si>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</si>
  <si>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</si>
  <si>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</si>
  <si>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</si>
  <si>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</si>
  <si>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</si>
  <si>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</si>
  <si>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</si>
  <si>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</si>
  <si>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</si>
  <si>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</si>
  <si>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</si>
  <si>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</si>
  <si>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</si>
  <si>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</si>
  <si>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</si>
  <si>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</si>
  <si>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</si>
  <si>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</si>
  <si>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</si>
  <si>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</si>
  <si>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</si>
  <si>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</si>
  <si>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</si>
  <si>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</si>
  <si>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</si>
  <si>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</si>
  <si>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</si>
  <si>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</si>
  <si>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</si>
  <si>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</si>
  <si>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</si>
  <si>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</si>
  <si>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</si>
  <si>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</si>
  <si>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</si>
  <si>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</si>
  <si>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</si>
  <si>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</si>
  <si>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</si>
  <si>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</si>
  <si>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</si>
  <si>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</si>
  <si>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</si>
  <si>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</si>
  <si>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</si>
  <si>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</si>
  <si>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</si>
  <si>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</si>
  <si>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</si>
  <si>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</si>
  <si>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</si>
  <si>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</si>
  <si>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</si>
  <si>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</si>
  <si>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</si>
  <si>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</si>
  <si>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</si>
  <si>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</si>
  <si>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</si>
  <si>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</si>
  <si>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</si>
  <si>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</si>
  <si>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</si>
  <si>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</si>
  <si>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</si>
  <si>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</si>
  <si>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</si>
  <si>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</si>
  <si>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</si>
  <si>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</si>
  <si>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</si>
  <si>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</si>
  <si>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</si>
  <si>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</si>
  <si>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</si>
  <si>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</si>
  <si>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</si>
  <si>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</si>
  <si>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</si>
  <si>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</si>
  <si>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</si>
  <si>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</si>
  <si>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</si>
  <si>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</si>
  <si>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</si>
  <si>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</si>
  <si>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</si>
  <si>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</si>
  <si>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</si>
  <si>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</si>
  <si>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</si>
  <si>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</si>
  <si>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</si>
  <si>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</si>
  <si>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</si>
  <si>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</si>
  <si>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</si>
  <si>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</si>
  <si>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</si>
  <si>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</si>
  <si>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</si>
  <si>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</si>
  <si>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</si>
  <si>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</si>
  <si>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</si>
  <si>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</si>
  <si>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</si>
  <si>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</si>
  <si>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</si>
  <si>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</si>
  <si>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</si>
  <si>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</si>
  <si>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</si>
  <si>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</si>
  <si>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</si>
  <si>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</si>
  <si>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</si>
  <si>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</si>
  <si>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</si>
  <si>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</si>
  <si>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</si>
  <si>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</si>
  <si>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</si>
  <si>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</si>
  <si>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</si>
  <si>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</si>
  <si>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</si>
  <si>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</si>
  <si>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</si>
  <si>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</si>
  <si>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</si>
  <si>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</si>
  <si>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</si>
  <si>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</si>
  <si>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</si>
  <si>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</si>
  <si>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</si>
  <si>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</si>
  <si>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</si>
  <si>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</si>
  <si>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</si>
  <si>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</si>
  <si>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</si>
  <si>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</si>
  <si>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</si>
  <si>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</si>
  <si>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</si>
  <si>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</si>
  <si>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</si>
  <si>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</si>
  <si>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</si>
  <si>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</si>
  <si>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</si>
  <si>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</si>
  <si>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</si>
  <si>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</si>
  <si>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</si>
  <si>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</si>
  <si>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</si>
  <si>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</si>
  <si>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</si>
  <si>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</si>
  <si>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</si>
  <si>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</si>
  <si>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</si>
  <si>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</si>
  <si>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</si>
  <si>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</si>
  <si>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</si>
  <si>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</si>
  <si>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</si>
  <si>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</si>
  <si>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</si>
  <si>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</si>
  <si>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</si>
  <si>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</si>
  <si>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</si>
  <si>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</si>
  <si>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</si>
  <si>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</si>
  <si>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</si>
  <si>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</si>
  <si>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</si>
  <si>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</si>
  <si>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</si>
  <si>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</si>
  <si>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</si>
  <si>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</si>
  <si>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</si>
  <si>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</si>
  <si>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</si>
  <si>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</si>
  <si>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</si>
  <si>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</si>
  <si>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</si>
  <si>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</si>
  <si>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</si>
  <si>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</si>
  <si>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</si>
  <si>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</si>
  <si>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</si>
  <si>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</si>
  <si>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</si>
  <si>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</si>
  <si>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</si>
  <si>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</si>
  <si>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</si>
  <si>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</si>
  <si>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</si>
  <si>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</si>
  <si>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</si>
  <si>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</si>
  <si>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</si>
  <si>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</si>
  <si>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</si>
  <si>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</si>
  <si>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</si>
  <si>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</si>
  <si>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</si>
  <si>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</si>
  <si>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</si>
  <si>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</si>
  <si>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</si>
  <si>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</si>
  <si>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</si>
  <si>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</si>
  <si>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</si>
  <si>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</si>
  <si>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</si>
  <si>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</si>
  <si>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</si>
  <si>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</si>
  <si>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</si>
  <si>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</si>
  <si>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</si>
  <si>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</si>
  <si>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</si>
  <si>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</si>
  <si>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</si>
  <si>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</si>
  <si>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</si>
  <si>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</si>
  <si>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</si>
  <si>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</si>
  <si>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</si>
  <si>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</si>
  <si>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</si>
  <si>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</si>
  <si>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</si>
  <si>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</si>
  <si>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</si>
  <si>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</si>
  <si>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</si>
  <si>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</si>
  <si>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</si>
  <si>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</si>
  <si>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</si>
  <si>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</si>
  <si>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</si>
  <si>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</si>
  <si>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</si>
  <si>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</si>
  <si>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</si>
  <si>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</si>
  <si>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</si>
  <si>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</si>
  <si>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</si>
  <si>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</si>
  <si>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</si>
  <si>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</si>
  <si>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</si>
  <si>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</si>
  <si>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</si>
  <si>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</si>
  <si>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</si>
  <si>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</si>
  <si>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</si>
  <si>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</si>
  <si>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</si>
  <si>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</si>
  <si>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</si>
  <si>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</si>
  <si>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</si>
  <si>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</si>
  <si>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</si>
  <si>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</si>
  <si>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</si>
  <si>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</si>
  <si>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</si>
  <si>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</si>
  <si>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</si>
  <si>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</si>
  <si>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</si>
  <si>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</si>
  <si>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</si>
  <si>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</si>
  <si>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</si>
  <si>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</si>
  <si>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</si>
  <si>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</si>
  <si>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</si>
  <si>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</si>
  <si>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</si>
  <si>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</si>
  <si>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</si>
  <si>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</si>
  <si>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</si>
  <si>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</si>
  <si>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</si>
  <si>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</si>
  <si>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</si>
  <si>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</si>
  <si>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</si>
  <si>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</si>
  <si>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</si>
  <si>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</si>
  <si>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</si>
  <si>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</si>
  <si>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</si>
  <si>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</si>
  <si>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</si>
  <si>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</si>
  <si>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</si>
  <si>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</si>
  <si>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</si>
  <si>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</si>
  <si>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</si>
  <si>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</si>
  <si>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</si>
  <si>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</si>
  <si>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</si>
  <si>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</si>
  <si>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</si>
  <si>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</si>
  <si>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</si>
  <si>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</si>
  <si>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</si>
  <si>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</si>
  <si>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</si>
  <si>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</si>
  <si>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</si>
  <si>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</si>
  <si>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</si>
  <si>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</si>
  <si>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</si>
  <si>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</si>
  <si>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</si>
  <si>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</si>
  <si>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</si>
  <si>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</si>
  <si>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</si>
  <si>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</si>
  <si>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</si>
  <si>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</si>
  <si>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</si>
  <si>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</si>
  <si>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</si>
  <si>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</si>
  <si>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</si>
  <si>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</si>
  <si>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</si>
  <si>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</si>
  <si>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</si>
  <si>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</si>
  <si>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</si>
  <si>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</si>
  <si>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</si>
  <si>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</si>
  <si>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</si>
  <si>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</si>
  <si>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</si>
  <si>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</si>
  <si>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</si>
  <si>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</si>
  <si>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</si>
  <si>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</si>
  <si>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</si>
  <si>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</si>
  <si>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</si>
  <si>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</si>
  <si>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</si>
  <si>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</si>
  <si>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</si>
  <si>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</si>
  <si>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</si>
  <si>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</si>
  <si>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</si>
  <si>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</si>
  <si>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</si>
  <si>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</si>
  <si>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</si>
  <si>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</si>
  <si>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</si>
  <si>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</si>
  <si>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</si>
  <si>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</si>
  <si>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</si>
  <si>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</si>
  <si>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</si>
  <si>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</si>
  <si>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</si>
  <si>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</si>
  <si>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</si>
  <si>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</si>
  <si>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</si>
  <si>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</si>
  <si>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</si>
  <si>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</si>
  <si>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</si>
  <si>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</si>
  <si>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</si>
  <si>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</si>
  <si>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</si>
  <si>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</si>
  <si>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</si>
  <si>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</si>
  <si>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</si>
  <si>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</si>
  <si>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</si>
  <si>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</si>
  <si>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</si>
  <si>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</si>
  <si>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</si>
  <si>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</si>
  <si>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</si>
  <si>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</si>
  <si>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</si>
  <si>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</si>
  <si>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</si>
  <si>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</si>
  <si>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</si>
  <si>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</si>
  <si>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</si>
  <si>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</si>
  <si>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</si>
  <si>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</si>
  <si>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</si>
  <si>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</si>
  <si>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</si>
  <si>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</si>
  <si>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</si>
  <si>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</si>
  <si>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</si>
  <si>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</si>
  <si>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</si>
  <si>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</si>
  <si>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</si>
  <si>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</si>
  <si>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</si>
  <si>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</si>
  <si>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</si>
  <si>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</si>
  <si>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</si>
  <si>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</si>
  <si>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</si>
  <si>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</si>
  <si>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</si>
  <si>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</si>
  <si>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</si>
  <si>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</si>
  <si>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</si>
  <si>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</si>
  <si>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</si>
  <si>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</si>
  <si>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</si>
  <si>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</si>
  <si>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</si>
  <si>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</si>
  <si>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</si>
  <si>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</si>
  <si>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</si>
  <si>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</si>
  <si>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</si>
  <si>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</si>
  <si>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</si>
  <si>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</si>
  <si>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</si>
  <si>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</si>
  <si>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</si>
  <si>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</si>
  <si>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</si>
  <si>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</si>
  <si>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</si>
  <si>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</si>
  <si>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</si>
  <si>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</si>
  <si>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</si>
  <si>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</si>
  <si>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</si>
  <si>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</si>
  <si>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</si>
  <si>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</si>
  <si>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</si>
  <si>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</si>
  <si>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</si>
  <si>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</si>
  <si>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</si>
  <si>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</si>
  <si>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</si>
  <si>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</si>
  <si>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</si>
  <si>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</si>
  <si>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</si>
  <si>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</si>
  <si>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</si>
  <si>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</si>
  <si>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</si>
  <si>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</si>
  <si>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</si>
  <si>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</si>
  <si>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</si>
  <si>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</si>
  <si>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</si>
  <si>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</si>
  <si>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</si>
  <si>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</si>
  <si>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</si>
  <si>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</si>
  <si>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</si>
  <si>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</si>
  <si>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</si>
  <si>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</si>
  <si>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</si>
  <si>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</si>
  <si>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</si>
  <si>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</si>
  <si>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</si>
  <si>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</si>
  <si>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</si>
  <si>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</si>
  <si>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</si>
  <si>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</si>
  <si>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</si>
  <si>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</si>
  <si>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</si>
  <si>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</si>
  <si>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</si>
  <si>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</si>
  <si>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</si>
  <si>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</si>
  <si>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</si>
  <si>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</si>
  <si>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</si>
  <si>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</si>
  <si>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</si>
  <si>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</si>
  <si>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</si>
  <si>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</si>
  <si>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</si>
  <si>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</si>
  <si>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</si>
  <si>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</si>
  <si>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</si>
  <si>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</si>
  <si>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</si>
  <si>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</si>
  <si>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</si>
  <si>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</si>
  <si>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</si>
  <si>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</si>
  <si>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</si>
  <si>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</si>
  <si>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</si>
  <si>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</si>
  <si>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</si>
  <si>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</si>
  <si>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</si>
  <si>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</si>
  <si>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</si>
  <si>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</si>
  <si>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</si>
  <si>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</si>
  <si>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</si>
  <si>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</si>
  <si>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</si>
  <si>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</si>
  <si>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</si>
  <si>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</si>
  <si>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</si>
  <si>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</si>
  <si>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</si>
  <si>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</si>
  <si>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</si>
  <si>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</si>
  <si>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</si>
  <si>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</si>
  <si>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</si>
  <si>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</si>
  <si>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</si>
  <si>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</si>
  <si>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</si>
  <si>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</si>
  <si>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</si>
  <si>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</si>
  <si>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</si>
  <si>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</si>
  <si>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</si>
  <si>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</si>
  <si>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</si>
  <si>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</si>
  <si>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</si>
  <si>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</si>
  <si>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</si>
  <si>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</si>
  <si>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</si>
  <si>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</si>
  <si>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</si>
  <si>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</si>
  <si>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</si>
  <si>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</si>
  <si>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</si>
  <si>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</si>
  <si>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</si>
  <si>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</si>
  <si>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</si>
  <si>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</si>
  <si>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</si>
  <si>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</si>
  <si>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</si>
  <si>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</si>
  <si>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</si>
  <si>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</si>
  <si>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</si>
  <si>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</si>
  <si>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</si>
  <si>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</si>
  <si>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</si>
  <si>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</si>
  <si>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</si>
  <si>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</si>
  <si>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</si>
  <si>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</si>
  <si>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</si>
  <si>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</si>
  <si>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</si>
  <si>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</si>
  <si>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</si>
  <si>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</si>
  <si>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</si>
  <si>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</si>
  <si>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</si>
  <si>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</si>
  <si>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</si>
  <si>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</si>
  <si>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</si>
  <si>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</si>
  <si>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</si>
  <si>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</si>
  <si>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</si>
  <si>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</si>
  <si>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</si>
  <si>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</si>
  <si>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</si>
  <si>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</si>
  <si>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</si>
  <si>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</si>
  <si>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</si>
  <si>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</si>
  <si>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</si>
  <si>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</si>
  <si>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</si>
  <si>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</si>
  <si>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</si>
  <si>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</si>
  <si>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</si>
  <si>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</si>
  <si>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</si>
  <si>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</si>
  <si>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</si>
  <si>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</si>
  <si>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</si>
  <si>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</si>
  <si>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</si>
  <si>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</si>
  <si>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</si>
  <si>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</si>
  <si>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</si>
  <si>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</si>
  <si>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</si>
  <si>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</si>
  <si>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</si>
  <si>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</si>
  <si>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</si>
  <si>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</si>
  <si>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</si>
  <si>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</si>
  <si>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</si>
  <si>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</si>
  <si>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</si>
  <si>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</si>
  <si>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</si>
  <si>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</si>
  <si>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</si>
  <si>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</si>
  <si>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</si>
  <si>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</si>
  <si>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</si>
  <si>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</si>
  <si>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</si>
  <si>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</si>
  <si>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</si>
  <si>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</si>
  <si>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</si>
  <si>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</si>
  <si>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</si>
  <si>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</si>
  <si>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</si>
  <si>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</si>
  <si>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</si>
  <si>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</si>
  <si>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</si>
  <si>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</si>
  <si>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</si>
  <si>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</si>
  <si>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</si>
  <si>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</si>
  <si>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</si>
  <si>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</si>
  <si>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</si>
  <si>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</si>
  <si>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</si>
  <si>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</si>
  <si>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</si>
  <si>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</si>
  <si>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</si>
  <si>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</si>
  <si>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</si>
  <si>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</si>
  <si>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</si>
  <si>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</si>
  <si>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</si>
  <si>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</si>
  <si>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</si>
  <si>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</si>
  <si>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</si>
  <si>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</si>
  <si>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</si>
  <si>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</si>
  <si>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</si>
  <si>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</si>
  <si>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</si>
  <si>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</si>
  <si>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</si>
  <si>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</si>
  <si>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</si>
  <si>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</si>
  <si>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</si>
  <si>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</si>
  <si>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</si>
  <si>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</si>
  <si>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</si>
  <si>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</si>
  <si>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</si>
  <si>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</si>
  <si>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</si>
  <si>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</si>
  <si>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</si>
  <si>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</si>
  <si>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</si>
  <si>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</si>
  <si>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</si>
  <si>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</si>
  <si>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</si>
  <si>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</si>
  <si>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</si>
  <si>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</si>
  <si>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</si>
  <si>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</si>
  <si>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</si>
  <si>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</si>
  <si>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</si>
  <si>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</si>
  <si>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</si>
  <si>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</si>
  <si>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</si>
  <si>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</si>
  <si>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</si>
  <si>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</si>
  <si>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</si>
  <si>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</si>
  <si>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</si>
  <si>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</si>
  <si>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</si>
  <si>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</si>
  <si>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</si>
  <si>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</si>
  <si>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</si>
  <si>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</si>
  <si>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</si>
  <si>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</si>
  <si>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</si>
  <si>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</si>
  <si>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</si>
  <si>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</si>
  <si>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</si>
  <si>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</si>
  <si>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</si>
  <si>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</si>
  <si>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</si>
  <si>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</si>
  <si>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</si>
  <si>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</si>
  <si>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</si>
  <si>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</si>
  <si>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</si>
  <si>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</si>
  <si>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</si>
  <si>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</si>
  <si>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</si>
  <si>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</si>
  <si>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</si>
  <si>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</si>
  <si>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</si>
  <si>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</si>
  <si>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</si>
  <si>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</si>
  <si>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</si>
  <si>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</si>
  <si>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</si>
  <si>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</si>
  <si>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</si>
  <si>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</si>
  <si>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</si>
  <si>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</si>
  <si>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</si>
  <si>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</si>
  <si>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</si>
  <si>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</si>
  <si>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</si>
  <si>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</si>
  <si>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</si>
  <si>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</si>
  <si>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</si>
  <si>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</si>
  <si>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</si>
  <si>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</si>
  <si>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</si>
  <si>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</si>
  <si>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</si>
  <si>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</si>
  <si>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</si>
  <si>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</si>
  <si>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</si>
  <si>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</si>
  <si>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</si>
  <si>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</si>
  <si>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</si>
  <si>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</si>
  <si>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</si>
  <si>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</si>
  <si>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</si>
  <si>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</si>
  <si>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</si>
  <si>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</si>
  <si>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</si>
  <si>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</si>
  <si>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</si>
  <si>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</si>
  <si>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</si>
  <si>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</si>
  <si>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</si>
  <si>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</si>
  <si>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</si>
  <si>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</si>
  <si>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</si>
  <si>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</si>
  <si>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</si>
  <si>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</si>
  <si>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</si>
  <si>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</si>
  <si>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</si>
  <si>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</si>
  <si>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</si>
  <si>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</si>
  <si>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</si>
  <si>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</si>
  <si>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</si>
  <si>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</si>
  <si>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</si>
  <si>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</si>
  <si>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</si>
  <si>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</si>
  <si>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</si>
  <si>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</si>
  <si>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</si>
  <si>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</si>
  <si>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</si>
  <si>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</si>
  <si>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</si>
  <si>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</si>
  <si>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</si>
  <si>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</si>
  <si>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</si>
  <si>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</si>
  <si>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</si>
  <si>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</si>
  <si>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</si>
  <si>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</si>
  <si>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</si>
  <si>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</si>
  <si>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</si>
  <si>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</si>
  <si>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</si>
  <si>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</si>
  <si>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</si>
  <si>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</si>
  <si>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</si>
  <si>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</si>
  <si>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</si>
  <si>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</si>
  <si>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</si>
  <si>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</si>
  <si>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</si>
  <si>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</si>
  <si>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</si>
  <si>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</si>
  <si>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</si>
  <si>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</si>
  <si>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</si>
  <si>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</si>
  <si>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</si>
  <si>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</si>
  <si>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</si>
  <si>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</si>
  <si>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</si>
  <si>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</si>
  <si>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</si>
  <si>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</si>
  <si>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</si>
  <si>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</si>
  <si>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</si>
  <si>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</si>
  <si>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</si>
  <si>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</si>
  <si>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</si>
  <si>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</si>
  <si>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</si>
  <si>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</si>
  <si>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</si>
  <si>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</si>
  <si>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</si>
  <si>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</si>
  <si>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</si>
  <si>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</si>
  <si>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</si>
  <si>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</si>
  <si>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</si>
  <si>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</si>
  <si>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</si>
  <si>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</si>
  <si>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</si>
  <si>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</si>
  <si>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</si>
  <si>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</si>
  <si>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</si>
  <si>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</si>
  <si>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</si>
  <si>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</si>
  <si>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</si>
  <si>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</si>
  <si>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</si>
  <si>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</si>
  <si>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</si>
  <si>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</si>
  <si>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</si>
  <si>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</si>
  <si>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</si>
  <si>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</si>
  <si>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</si>
  <si>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</si>
  <si>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</si>
  <si>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</si>
  <si>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</si>
  <si>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</si>
  <si>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</si>
  <si>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</si>
  <si>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</si>
  <si>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</si>
  <si>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</si>
  <si>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</si>
  <si>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</si>
  <si>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</si>
  <si>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</si>
  <si>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</si>
  <si>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</si>
  <si>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</si>
  <si>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</si>
  <si>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</si>
  <si>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</si>
  <si>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</si>
  <si>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</si>
  <si>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</si>
  <si>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</si>
  <si>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</si>
  <si>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</si>
  <si>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</si>
  <si>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</si>
  <si>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</si>
  <si>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</si>
  <si>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</si>
  <si>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</si>
  <si>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</si>
  <si>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</si>
  <si>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</si>
  <si>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</si>
  <si>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</si>
  <si>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</si>
  <si>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</si>
  <si>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</si>
  <si>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</si>
  <si>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</si>
  <si>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</si>
  <si>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</si>
  <si>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</si>
  <si>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</si>
  <si>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</si>
  <si>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</si>
  <si>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</si>
  <si>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</si>
  <si>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</si>
  <si>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</si>
  <si>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</si>
  <si>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</si>
  <si>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</si>
  <si>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</si>
  <si>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</si>
  <si>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</si>
  <si>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</si>
  <si>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</si>
  <si>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</si>
  <si>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</si>
  <si>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</si>
  <si>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</si>
  <si>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</si>
  <si>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</si>
  <si>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</si>
  <si>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</si>
  <si>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</si>
  <si>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</si>
  <si>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</si>
  <si>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</si>
  <si>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</si>
  <si>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</si>
  <si>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</si>
  <si>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</si>
  <si>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</si>
  <si>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</si>
  <si>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</si>
  <si>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</si>
  <si>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</si>
  <si>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</si>
  <si>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</si>
  <si>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</si>
  <si>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</si>
  <si>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</si>
  <si>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</si>
  <si>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</si>
  <si>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</si>
  <si>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</si>
  <si>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</si>
  <si>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</si>
  <si>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</si>
  <si>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</si>
  <si>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</si>
  <si>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</si>
  <si>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</si>
  <si>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</si>
  <si>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</si>
  <si>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</si>
  <si>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</si>
  <si>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</si>
  <si>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</si>
  <si>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</si>
  <si>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</si>
  <si>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</si>
  <si>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</si>
  <si>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</si>
  <si>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</si>
  <si>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</si>
  <si>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</si>
  <si>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</si>
  <si>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</si>
  <si>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</si>
  <si>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</si>
  <si>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</si>
  <si>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</si>
  <si>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</si>
  <si>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</si>
  <si>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</si>
  <si>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</si>
  <si>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</si>
  <si>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</si>
  <si>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</si>
  <si>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</si>
  <si>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</si>
  <si>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</si>
  <si>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</si>
  <si>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</si>
  <si>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</si>
  <si>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</si>
  <si>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</si>
  <si>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</si>
  <si>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</si>
  <si>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</si>
  <si>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</si>
  <si>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</si>
  <si>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</si>
  <si>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</si>
  <si>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</si>
  <si>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</si>
  <si>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</si>
  <si>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</si>
  <si>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</si>
  <si>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</si>
  <si>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</si>
  <si>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</si>
  <si>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</si>
  <si>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</si>
  <si>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</si>
  <si>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</si>
  <si>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</si>
  <si>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</si>
  <si>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</si>
  <si>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</si>
  <si>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</si>
  <si>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</si>
  <si>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</si>
  <si>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</si>
  <si>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</si>
  <si>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</si>
  <si>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</si>
  <si>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</si>
  <si>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</si>
  <si>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</si>
  <si>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</si>
  <si>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</si>
  <si>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</si>
  <si>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</si>
  <si>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</si>
  <si>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</si>
  <si>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</si>
  <si>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</si>
  <si>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</si>
  <si>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</si>
  <si>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</si>
  <si>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</si>
  <si>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</si>
  <si>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</si>
  <si>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</si>
  <si>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</si>
  <si>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</si>
  <si>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</si>
  <si>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</si>
  <si>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</si>
  <si>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</si>
  <si>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</si>
  <si>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</si>
  <si>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</si>
  <si>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</si>
  <si>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</si>
  <si>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</si>
  <si>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</si>
  <si>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</si>
  <si>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</si>
  <si>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</si>
  <si>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</si>
  <si>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</si>
  <si>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</si>
  <si>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</si>
  <si>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</si>
  <si>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</si>
  <si>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</si>
  <si>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</si>
  <si>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</si>
  <si>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</si>
  <si>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</si>
  <si>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</si>
  <si>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</si>
  <si>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</si>
  <si>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</si>
  <si>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</si>
  <si>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</si>
  <si>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</si>
  <si>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</si>
  <si>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</si>
  <si>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</si>
  <si>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</si>
  <si>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</si>
  <si>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</si>
  <si>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</si>
  <si>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</si>
  <si>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</si>
  <si>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</si>
  <si>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</si>
  <si>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</si>
  <si>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</si>
  <si>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</si>
  <si>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</si>
  <si>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</si>
  <si>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</si>
  <si>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</si>
  <si>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</si>
  <si>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</si>
  <si>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</si>
  <si>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</si>
  <si>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</si>
  <si>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</si>
  <si>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</si>
  <si>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</si>
  <si>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</si>
  <si>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</si>
  <si>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</si>
  <si>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</si>
  <si>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</si>
  <si>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</si>
  <si>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</si>
  <si>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</si>
  <si>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</si>
  <si>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</si>
  <si>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</si>
  <si>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</si>
  <si>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</si>
  <si>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</si>
  <si>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</si>
  <si>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</si>
  <si>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</si>
  <si>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</si>
  <si>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</si>
  <si>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</si>
  <si>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</si>
  <si>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</si>
  <si>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</si>
  <si>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</si>
  <si>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</si>
  <si>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</si>
  <si>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</si>
  <si>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</si>
  <si>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</si>
  <si>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</si>
  <si>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</si>
  <si>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</si>
  <si>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</si>
  <si>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</si>
  <si>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</si>
  <si>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</si>
  <si>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</si>
  <si>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</si>
  <si>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</si>
  <si>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</si>
  <si>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</si>
  <si>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</si>
  <si>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</si>
  <si>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</si>
  <si>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</si>
  <si>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</si>
  <si>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</si>
  <si>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</si>
  <si>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</si>
  <si>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</si>
  <si>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</si>
  <si>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</si>
  <si>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</si>
  <si>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</si>
  <si>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</si>
  <si>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</si>
  <si>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</si>
  <si>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</si>
  <si>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</si>
  <si>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</si>
  <si>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</si>
  <si>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</si>
  <si>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</si>
  <si>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</si>
  <si>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</si>
  <si>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</si>
  <si>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</si>
  <si>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</si>
  <si>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</si>
  <si>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</si>
  <si>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</si>
  <si>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</si>
  <si>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</si>
  <si>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</si>
  <si>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</si>
  <si>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</si>
  <si>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</si>
  <si>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</si>
  <si>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</si>
  <si>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</si>
  <si>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</si>
  <si>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</si>
  <si>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</si>
  <si>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</si>
  <si>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</si>
  <si>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</si>
  <si>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</si>
  <si>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</si>
  <si>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</si>
  <si>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</si>
  <si>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</si>
  <si>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</si>
  <si>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</si>
  <si>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</si>
  <si>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</si>
  <si>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</si>
  <si>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</si>
  <si>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</si>
  <si>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</si>
  <si>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</si>
  <si>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</si>
  <si>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</si>
  <si>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</si>
  <si>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</si>
  <si>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</si>
  <si>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</si>
  <si>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</si>
  <si>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</si>
  <si>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</si>
  <si>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</si>
  <si>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</si>
  <si>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</si>
  <si>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</si>
  <si>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</si>
  <si>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</si>
  <si>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</si>
  <si>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</si>
  <si>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</si>
  <si>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</si>
  <si>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</si>
  <si>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</si>
  <si>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</si>
  <si>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</si>
  <si>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</si>
  <si>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</si>
  <si>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</si>
  <si>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</si>
  <si>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</si>
  <si>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</si>
  <si>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</si>
  <si>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</si>
  <si>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</si>
  <si>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</si>
  <si>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</si>
  <si>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</si>
  <si>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</si>
  <si>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</si>
  <si>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</si>
  <si>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</si>
  <si>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</si>
  <si>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</si>
  <si>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</si>
  <si>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</si>
  <si>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</si>
  <si>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</si>
  <si>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</si>
  <si>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</si>
  <si>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</si>
  <si>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</si>
  <si>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</si>
  <si>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</si>
  <si>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</si>
  <si>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</si>
  <si>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</si>
  <si>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</si>
  <si>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</si>
  <si>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</si>
  <si>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</si>
  <si>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</si>
  <si>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</si>
  <si>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</si>
  <si>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</si>
  <si>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</si>
  <si>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</si>
  <si>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</si>
  <si>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</si>
  <si>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</si>
  <si>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</si>
  <si>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</si>
  <si>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</si>
  <si>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</si>
  <si>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</si>
  <si>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</si>
  <si>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</si>
  <si>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</si>
  <si>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</si>
  <si>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</si>
  <si>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</si>
  <si>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</si>
  <si>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</si>
  <si>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</si>
  <si>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</si>
  <si>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</si>
  <si>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</si>
  <si>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</si>
  <si>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</si>
  <si>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</si>
  <si>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</si>
  <si>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</si>
  <si>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</si>
  <si>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</si>
  <si>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</si>
  <si>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</si>
  <si>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</si>
  <si>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</si>
  <si>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</si>
  <si>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</si>
  <si>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</si>
  <si>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</si>
  <si>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</si>
  <si>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</si>
  <si>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</si>
  <si>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</si>
  <si>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</si>
  <si>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</si>
  <si>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</si>
  <si>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</si>
  <si>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</si>
  <si>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</si>
  <si>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</si>
  <si>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</si>
  <si>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</si>
  <si>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</si>
  <si>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</si>
  <si>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</si>
  <si>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</si>
  <si>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</si>
  <si>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</si>
  <si>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</si>
  <si>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</si>
  <si>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</si>
  <si>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</si>
  <si>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</si>
  <si>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</si>
  <si>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</si>
  <si>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</si>
  <si>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</si>
  <si>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</si>
  <si>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</si>
  <si>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</si>
  <si>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</si>
  <si>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</si>
  <si>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</si>
  <si>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</si>
  <si>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</si>
  <si>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</si>
  <si>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</si>
  <si>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</si>
  <si>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</si>
  <si>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</si>
  <si>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</si>
  <si>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</si>
  <si>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</si>
  <si>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</si>
  <si>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</si>
  <si>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</si>
  <si>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</si>
  <si>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</si>
  <si>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</si>
  <si>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</si>
  <si>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</si>
  <si>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</si>
  <si>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</si>
  <si>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</si>
  <si>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</si>
  <si>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</si>
  <si>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</si>
  <si>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</si>
  <si>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</si>
  <si>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</si>
  <si>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</si>
  <si>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</si>
  <si>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</si>
  <si>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</si>
  <si>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</si>
  <si>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</si>
  <si>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</si>
  <si>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</si>
  <si>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</si>
  <si>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</si>
  <si>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</si>
  <si>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</si>
  <si>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</si>
  <si>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</si>
  <si>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</si>
  <si>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</si>
  <si>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</si>
  <si>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</si>
  <si>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</si>
  <si>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</si>
  <si>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</si>
  <si>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</si>
  <si>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</si>
  <si>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</si>
  <si>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</si>
  <si>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</si>
  <si>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</si>
  <si>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</si>
  <si>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</si>
  <si>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</si>
  <si>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</si>
  <si>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</si>
  <si>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</si>
  <si>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</si>
  <si>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</si>
  <si>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</si>
  <si>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</si>
  <si>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</si>
  <si>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</si>
  <si>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</si>
  <si>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</si>
  <si>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</si>
  <si>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</si>
  <si>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</si>
  <si>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</si>
  <si>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</si>
  <si>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</si>
  <si>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</si>
  <si>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</si>
  <si>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</si>
  <si>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</si>
  <si>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</si>
  <si>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</si>
  <si>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</si>
  <si>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</si>
  <si>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</si>
  <si>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</si>
  <si>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</si>
  <si>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</si>
  <si>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</si>
  <si>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</si>
  <si>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</si>
  <si>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</si>
  <si>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</si>
  <si>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</si>
  <si>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</si>
  <si>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</si>
  <si>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</si>
  <si>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</si>
  <si>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</si>
  <si>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</si>
  <si>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</si>
  <si>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</si>
  <si>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</si>
  <si>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</si>
  <si>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</si>
  <si>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</si>
  <si>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</si>
  <si>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</si>
  <si>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</si>
  <si>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</si>
  <si>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</si>
  <si>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</si>
  <si>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</si>
  <si>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</si>
  <si>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</si>
  <si>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</si>
  <si>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</si>
  <si>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</si>
  <si>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</si>
  <si>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</si>
  <si>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</si>
  <si>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</si>
  <si>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</si>
  <si>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</si>
  <si>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</si>
  <si>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</si>
  <si>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</si>
  <si>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</si>
  <si>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</si>
  <si>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</si>
  <si>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</si>
  <si>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</si>
  <si>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</si>
  <si>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</si>
  <si>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</si>
  <si>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</si>
  <si>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</si>
  <si>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</si>
  <si>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</si>
  <si>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</si>
  <si>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</si>
  <si>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</si>
  <si>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</si>
  <si>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</si>
  <si>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</si>
  <si>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</si>
  <si>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</si>
  <si>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</si>
  <si>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</si>
  <si>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</si>
  <si>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</si>
  <si>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</si>
  <si>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</si>
  <si>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</si>
  <si>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</si>
  <si>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</si>
  <si>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</si>
  <si>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</si>
  <si>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</si>
  <si>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</si>
  <si>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</si>
  <si>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</si>
  <si>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</si>
  <si>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</si>
  <si>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</si>
  <si>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</si>
  <si>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</si>
  <si>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</si>
  <si>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</si>
  <si>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</si>
  <si>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</si>
  <si>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</si>
  <si>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</si>
  <si>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</si>
  <si>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</si>
  <si>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</si>
  <si>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</si>
  <si>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</si>
  <si>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</si>
  <si>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</si>
  <si>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</si>
  <si>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</si>
  <si>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</si>
  <si>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</si>
  <si>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</si>
  <si>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</si>
  <si>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</si>
  <si>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</si>
  <si>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</si>
  <si>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</si>
  <si>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</si>
  <si>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</si>
  <si>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</si>
  <si>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</si>
  <si>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</si>
  <si>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</si>
  <si>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</si>
  <si>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</si>
  <si>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</si>
  <si>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</si>
  <si>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</si>
  <si>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</si>
  <si>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</si>
  <si>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</si>
  <si>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</si>
  <si>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</si>
  <si>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</si>
  <si>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</si>
  <si>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</si>
  <si>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</si>
  <si>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</si>
  <si>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</si>
  <si>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</si>
  <si>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</si>
  <si>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</si>
  <si>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</si>
  <si>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</si>
  <si>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</si>
  <si>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</si>
  <si>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</si>
  <si>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</si>
  <si>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</si>
  <si>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</si>
  <si>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</si>
  <si>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</si>
  <si>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</si>
  <si>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</si>
  <si>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</si>
  <si>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</si>
  <si>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</si>
  <si>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</si>
  <si>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</si>
  <si>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</si>
  <si>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</si>
  <si>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</si>
  <si>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</si>
  <si>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</si>
  <si>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</si>
  <si>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</si>
  <si>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</si>
  <si>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</si>
  <si>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</si>
  <si>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</si>
  <si>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</si>
  <si>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</si>
  <si>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</si>
  <si>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</si>
  <si>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</si>
  <si>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</si>
  <si>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</si>
  <si>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</si>
  <si>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</si>
  <si>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</si>
  <si>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</si>
  <si>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</si>
  <si>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</si>
  <si>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</si>
  <si>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</si>
  <si>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</si>
  <si>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</si>
  <si>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</si>
  <si>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</si>
  <si>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</si>
  <si>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</si>
  <si>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</si>
  <si>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</si>
  <si>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</si>
  <si>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</si>
  <si>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</si>
  <si>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</si>
  <si>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</si>
  <si>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</si>
  <si>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</si>
  <si>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</si>
  <si>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</si>
  <si>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</si>
  <si>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</si>
  <si>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</si>
  <si>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</si>
  <si>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</si>
  <si>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</si>
  <si>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</si>
  <si>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</si>
  <si>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</si>
  <si>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</si>
  <si>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</si>
  <si>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</si>
  <si>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</si>
  <si>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</si>
  <si>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</si>
  <si>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</si>
  <si>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</si>
  <si>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</si>
  <si>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</si>
  <si>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</si>
  <si>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</si>
  <si>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</si>
  <si>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</si>
  <si>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</si>
  <si>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</si>
  <si>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</si>
  <si>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</si>
  <si>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</si>
  <si>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</si>
  <si>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</si>
  <si>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</si>
  <si>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</si>
  <si>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</si>
  <si>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</si>
  <si>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</si>
  <si>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</si>
  <si>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</si>
  <si>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</si>
  <si>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</si>
  <si>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</si>
  <si>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</si>
  <si>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</si>
  <si>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</si>
  <si>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</si>
  <si>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</si>
  <si>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</si>
  <si>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</si>
  <si>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</si>
  <si>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</si>
  <si>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</si>
  <si>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</si>
  <si>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</si>
  <si>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</si>
  <si>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</si>
  <si>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</si>
  <si>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</si>
  <si>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</si>
  <si>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</si>
  <si>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</si>
  <si>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</si>
  <si>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</si>
  <si>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</si>
  <si>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</si>
  <si>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</si>
  <si>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</si>
  <si>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</si>
  <si>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</si>
  <si>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</si>
  <si>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</si>
  <si>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</si>
  <si>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</si>
  <si>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</si>
  <si>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</si>
  <si>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</si>
  <si>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</si>
  <si>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</si>
  <si>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</si>
  <si>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</si>
  <si>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</si>
  <si>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</si>
  <si>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</si>
  <si>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</si>
  <si>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</si>
  <si>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</si>
  <si>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</si>
  <si>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</si>
  <si>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</si>
  <si>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</si>
  <si>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</si>
  <si>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</si>
  <si>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</si>
  <si>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</si>
  <si>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</si>
  <si>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</si>
  <si>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</si>
  <si>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</si>
  <si>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</si>
  <si>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</si>
  <si>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</si>
  <si>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</si>
  <si>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</si>
  <si>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</si>
  <si>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</si>
  <si>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</si>
  <si>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</si>
  <si>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</si>
  <si>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</si>
  <si>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</si>
  <si>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</si>
  <si>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</si>
  <si>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</si>
  <si>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</si>
  <si>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</si>
  <si>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</si>
  <si>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</si>
  <si>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</si>
  <si>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</si>
  <si>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</si>
  <si>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</si>
  <si>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</si>
  <si>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</si>
  <si>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</si>
  <si>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</si>
  <si>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</si>
  <si>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</si>
  <si>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</si>
  <si>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</si>
  <si>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</si>
  <si>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</si>
  <si>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</si>
  <si>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</si>
  <si>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</si>
  <si>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</si>
  <si>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</si>
  <si>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</si>
  <si>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</si>
  <si>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</si>
  <si>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</si>
  <si>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</si>
  <si>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</si>
  <si>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</si>
  <si>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</si>
  <si>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</si>
  <si>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</si>
  <si>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</si>
  <si>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</si>
  <si>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</si>
  <si>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</si>
  <si>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</si>
  <si>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</si>
  <si>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</si>
  <si>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</si>
  <si>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</si>
  <si>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</si>
  <si>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</si>
  <si>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</si>
  <si>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</si>
  <si>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</si>
  <si>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</si>
  <si>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</si>
  <si>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</si>
  <si>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</si>
  <si>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</si>
  <si>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</si>
  <si>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</si>
  <si>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</si>
  <si>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</si>
  <si>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</si>
  <si>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</si>
  <si>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</si>
  <si>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</si>
  <si>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</si>
  <si>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</si>
  <si>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</si>
  <si>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</si>
  <si>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</si>
  <si>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</si>
  <si>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</si>
  <si>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</si>
  <si>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</si>
  <si>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</si>
  <si>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</si>
  <si>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</si>
  <si>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</si>
  <si>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</si>
  <si>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</si>
  <si>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</si>
  <si>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</si>
  <si>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</si>
  <si>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</si>
  <si>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</si>
  <si>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</si>
  <si>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</si>
  <si>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</si>
  <si>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</si>
  <si>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</si>
  <si>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</si>
  <si>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</si>
  <si>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</si>
  <si>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</si>
  <si>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</si>
  <si>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</si>
  <si>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</si>
  <si>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</si>
  <si>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</si>
  <si>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</si>
  <si>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</si>
  <si>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</si>
  <si>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</si>
  <si>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</si>
  <si>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</si>
  <si>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</si>
  <si>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</si>
  <si>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</si>
  <si>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</si>
  <si>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</si>
  <si>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</si>
  <si>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</si>
  <si>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</si>
  <si>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</si>
  <si>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</si>
  <si>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</si>
  <si>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</si>
  <si>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</si>
  <si>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</si>
  <si>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</si>
  <si>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</si>
  <si>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</si>
  <si>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</si>
  <si>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</si>
  <si>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</si>
  <si>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</si>
  <si>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</si>
  <si>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</si>
  <si>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</si>
  <si>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</si>
  <si>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</si>
  <si>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</si>
  <si>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</si>
  <si>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</si>
  <si>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</si>
  <si>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</si>
  <si>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</si>
  <si>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</si>
  <si>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</si>
  <si>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</si>
  <si>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</si>
  <si>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</si>
  <si>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</si>
  <si>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</si>
  <si>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</si>
  <si>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</si>
  <si>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</si>
  <si>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</si>
  <si>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</si>
  <si>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</si>
  <si>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</si>
  <si>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</si>
  <si>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</si>
  <si>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</si>
  <si>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</si>
  <si>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</si>
  <si>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</si>
  <si>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</si>
  <si>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</si>
  <si>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</si>
  <si>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</si>
  <si>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</si>
  <si>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</si>
  <si>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</si>
  <si>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</si>
  <si>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</si>
  <si>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</si>
  <si>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</si>
  <si>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</si>
  <si>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</si>
  <si>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</si>
  <si>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</si>
  <si>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</si>
  <si>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</si>
  <si>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</si>
  <si>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</si>
  <si>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</si>
  <si>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</si>
  <si>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</si>
  <si>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</si>
  <si>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</si>
  <si>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</si>
  <si>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</si>
  <si>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</si>
  <si>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</si>
  <si>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</si>
  <si>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</si>
  <si>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</si>
  <si>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</si>
  <si>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</si>
  <si>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</si>
  <si>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</si>
  <si>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</si>
  <si>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</si>
  <si>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</si>
  <si>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</si>
  <si>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</si>
  <si>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</si>
  <si>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</si>
  <si>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</si>
  <si>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</si>
  <si>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</si>
  <si>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</si>
  <si>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</si>
  <si>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</si>
  <si>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</si>
  <si>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</si>
  <si>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</si>
  <si>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</si>
  <si>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</si>
  <si>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</si>
  <si>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</si>
  <si>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</si>
  <si>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</si>
  <si>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</si>
  <si>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</si>
  <si>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</si>
  <si>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</si>
  <si>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</si>
  <si>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</si>
  <si>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</si>
  <si>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</si>
  <si>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</si>
  <si>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</si>
  <si>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</si>
  <si>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</si>
  <si>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</si>
  <si>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</si>
  <si>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</si>
  <si>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</si>
  <si>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</si>
  <si>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</si>
  <si>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</si>
  <si>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</si>
  <si>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</si>
  <si>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</si>
  <si>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</si>
  <si>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</si>
  <si>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</si>
  <si>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</si>
  <si>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</si>
  <si>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</si>
  <si>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</si>
  <si>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</si>
  <si>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</si>
  <si>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</si>
  <si>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</si>
  <si>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</si>
  <si>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</si>
  <si>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</si>
  <si>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</si>
  <si>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</si>
  <si>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</si>
  <si>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</si>
  <si>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</si>
  <si>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</si>
  <si>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</si>
  <si>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</si>
  <si>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</si>
  <si>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</si>
  <si>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</si>
  <si>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</si>
  <si>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</si>
  <si>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</si>
  <si>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</si>
  <si>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</si>
  <si>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</si>
  <si>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</si>
  <si>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</si>
  <si>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</si>
  <si>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</si>
  <si>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</si>
  <si>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</si>
  <si>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</si>
  <si>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</si>
  <si>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</si>
  <si>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</si>
  <si>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</si>
  <si>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</si>
  <si>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</si>
  <si>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</si>
  <si>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</si>
  <si>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</si>
  <si>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</si>
  <si>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</si>
  <si>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</si>
  <si>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</si>
  <si>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</si>
  <si>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</si>
  <si>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</si>
  <si>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</si>
  <si>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</si>
  <si>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</si>
  <si>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</si>
  <si>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</si>
  <si>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</si>
  <si>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</si>
  <si>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</si>
  <si>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</si>
  <si>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</si>
  <si>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</si>
  <si>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</si>
  <si>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</si>
  <si>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</si>
  <si>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</si>
  <si>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</si>
  <si>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</si>
  <si>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</si>
  <si>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</si>
  <si>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</si>
  <si>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</si>
  <si>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</si>
  <si>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</si>
  <si>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</si>
  <si>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</si>
  <si>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</si>
  <si>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</si>
  <si>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</si>
  <si>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</si>
  <si>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</si>
  <si>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</si>
  <si>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</si>
  <si>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</si>
  <si>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</si>
  <si>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</si>
  <si>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</si>
  <si>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</si>
  <si>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</si>
  <si>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</si>
  <si>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</si>
  <si>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</si>
  <si>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</si>
  <si>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</si>
  <si>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</si>
  <si>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</si>
  <si>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</si>
  <si>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</si>
  <si>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</si>
  <si>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</si>
  <si>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</si>
  <si>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</si>
  <si>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</si>
  <si>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</si>
  <si>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</si>
  <si>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</si>
  <si>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</si>
  <si>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</si>
  <si>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</si>
  <si>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</si>
  <si>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</si>
  <si>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</si>
  <si>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</si>
  <si>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</si>
  <si>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</si>
  <si>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</si>
  <si>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</si>
  <si>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</si>
  <si>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</si>
  <si>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</si>
  <si>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</si>
  <si>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</si>
  <si>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</si>
  <si>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</si>
  <si>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</si>
  <si>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</si>
  <si>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</si>
  <si>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</si>
  <si>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</si>
  <si>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</si>
  <si>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</si>
  <si>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</si>
  <si>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</si>
  <si>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</si>
  <si>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</si>
  <si>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</si>
  <si>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</si>
  <si>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</si>
  <si>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</si>
  <si>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</si>
  <si>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</si>
  <si>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</si>
  <si>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</si>
  <si>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</si>
  <si>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</si>
  <si>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</si>
  <si>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</si>
  <si>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</si>
  <si>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</si>
  <si>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</si>
  <si>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</si>
  <si>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</si>
  <si>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</si>
  <si>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</si>
  <si>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</si>
  <si>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</si>
  <si>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</si>
  <si>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</si>
  <si>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</si>
  <si>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</si>
  <si>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</si>
  <si>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</si>
  <si>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</si>
  <si>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</si>
  <si>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</si>
  <si>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</si>
  <si>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</si>
  <si>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</si>
  <si>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</si>
  <si>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</si>
  <si>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</si>
  <si>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</si>
  <si>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</si>
  <si>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</si>
  <si>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</si>
  <si>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</si>
  <si>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</si>
  <si>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</si>
  <si>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</si>
  <si>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</si>
  <si>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</si>
  <si>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</si>
  <si>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</si>
  <si>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</si>
  <si>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</si>
  <si>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</si>
  <si>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</si>
  <si>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</si>
  <si>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</si>
  <si>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</si>
  <si>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</si>
  <si>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</si>
  <si>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</si>
  <si>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</si>
  <si>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</si>
  <si>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</si>
  <si>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</si>
  <si>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</si>
  <si>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</si>
  <si>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</si>
  <si>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</si>
  <si>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</si>
  <si>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</si>
  <si>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</si>
  <si>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</si>
  <si>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</si>
  <si>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</si>
  <si>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</si>
  <si>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</si>
  <si>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</si>
  <si>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</si>
  <si>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</si>
  <si>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</si>
  <si>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</si>
  <si>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</si>
  <si>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</si>
  <si>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</si>
  <si>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</si>
  <si>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</si>
  <si>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</si>
  <si>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</si>
  <si>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</si>
  <si>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</si>
  <si>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</si>
  <si>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</si>
  <si>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</si>
  <si>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</si>
  <si>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</si>
  <si>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</si>
  <si>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</si>
  <si>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</si>
  <si>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</si>
  <si>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</si>
  <si>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</si>
  <si>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</si>
  <si>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</si>
  <si>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</si>
  <si>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</si>
  <si>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</si>
  <si>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</si>
  <si>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</si>
  <si>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</si>
  <si>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</si>
  <si>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</si>
  <si>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</si>
  <si>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</si>
  <si>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</si>
  <si>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</si>
  <si>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</si>
  <si>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</si>
  <si>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</si>
  <si>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</si>
  <si>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</si>
  <si>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</si>
  <si>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</si>
  <si>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</si>
  <si>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</si>
  <si>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</si>
  <si>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</si>
  <si>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</si>
  <si>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</si>
  <si>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</si>
  <si>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</si>
  <si>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</si>
  <si>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</si>
  <si>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</si>
  <si>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</si>
  <si>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</si>
  <si>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</si>
  <si>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</si>
  <si>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</si>
  <si>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</si>
  <si>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</si>
  <si>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</si>
  <si>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</si>
  <si>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</si>
  <si>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</si>
  <si>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</si>
  <si>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</si>
  <si>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</si>
  <si>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</si>
  <si>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</si>
  <si>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</si>
  <si>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</si>
  <si>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</si>
  <si>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</si>
  <si>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</si>
  <si>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</si>
  <si>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</si>
  <si>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</si>
  <si>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</si>
  <si>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</si>
  <si>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</si>
  <si>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</si>
  <si>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</si>
  <si>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</si>
  <si>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</si>
  <si>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</si>
  <si>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</si>
  <si>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</si>
  <si>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</si>
  <si>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</si>
  <si>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</si>
  <si>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</si>
  <si>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</si>
  <si>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</si>
  <si>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</si>
  <si>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</si>
  <si>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</si>
  <si>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</si>
  <si>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</si>
  <si>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</si>
  <si>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</si>
  <si>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</si>
  <si>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</si>
  <si>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</si>
  <si>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</si>
  <si>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</si>
  <si>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</si>
  <si>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</si>
  <si>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</si>
  <si>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</si>
  <si>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</si>
  <si>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</si>
  <si>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</si>
  <si>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</si>
  <si>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</si>
  <si>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</si>
  <si>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</si>
  <si>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</si>
  <si>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</si>
  <si>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</si>
  <si>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</si>
  <si>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</si>
  <si>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</si>
  <si>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</si>
  <si>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</si>
  <si>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</si>
  <si>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</si>
  <si>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</si>
  <si>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</si>
  <si>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</si>
  <si>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</si>
  <si>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</si>
  <si>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</si>
  <si>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</si>
  <si>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</si>
  <si>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</si>
  <si>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</si>
  <si>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</si>
  <si>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</si>
  <si>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</si>
  <si>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</si>
  <si>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</si>
  <si>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</si>
  <si>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</si>
  <si>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</si>
  <si>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</si>
  <si>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</si>
  <si>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</si>
  <si>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</si>
  <si>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</si>
  <si>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</si>
  <si>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</si>
  <si>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</si>
  <si>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</si>
  <si>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</si>
  <si>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</si>
  <si>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</si>
  <si>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</si>
  <si>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</si>
  <si>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</si>
  <si>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</si>
  <si>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</si>
  <si>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</si>
  <si>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</si>
  <si>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</si>
  <si>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</si>
  <si>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</si>
  <si>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</si>
  <si>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</si>
  <si>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</si>
  <si>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</si>
  <si>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</si>
  <si>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</si>
  <si>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</si>
  <si>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</si>
  <si>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</si>
  <si>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</si>
  <si>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</si>
  <si>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</si>
  <si>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</si>
  <si>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</si>
  <si>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</si>
  <si>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</si>
  <si>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</si>
  <si>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</si>
  <si>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</si>
  <si>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</si>
  <si>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</si>
  <si>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</si>
  <si>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</si>
  <si>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</si>
  <si>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</si>
  <si>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</si>
  <si>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</si>
  <si>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</si>
  <si>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</si>
  <si>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</si>
  <si>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</si>
  <si>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</si>
  <si>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</si>
  <si>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</si>
  <si>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</si>
  <si>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</si>
  <si>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</si>
  <si>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</si>
  <si>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</si>
  <si>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</si>
  <si>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</si>
  <si>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</si>
  <si>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</si>
  <si>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</si>
  <si>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</si>
  <si>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</si>
  <si>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</si>
  <si>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</si>
  <si>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</si>
  <si>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</si>
  <si>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</si>
  <si>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</si>
  <si>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</si>
  <si>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</si>
  <si>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</si>
  <si>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</si>
  <si>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</si>
  <si>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</si>
  <si>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</si>
  <si>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</si>
  <si>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</si>
  <si>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</si>
  <si>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</si>
  <si>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</si>
  <si>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</si>
  <si>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</si>
  <si>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</si>
  <si>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</si>
  <si>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</si>
  <si>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</si>
  <si>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</si>
  <si>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</si>
  <si>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</si>
  <si>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</si>
  <si>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</si>
  <si>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</si>
  <si>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</si>
  <si>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</si>
  <si>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</si>
  <si>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</si>
  <si>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</si>
  <si>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</si>
  <si>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</si>
  <si>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</si>
  <si>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</si>
  <si>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</si>
  <si>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</si>
  <si>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</si>
  <si>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</si>
  <si>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</si>
  <si>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</si>
  <si>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</si>
  <si>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</si>
  <si>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</si>
  <si>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</si>
  <si>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</si>
  <si>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</si>
  <si>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</si>
  <si>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</si>
  <si>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</si>
  <si>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</si>
  <si>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</si>
  <si>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</si>
  <si>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</si>
  <si>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</si>
  <si>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</si>
  <si>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</si>
  <si>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</si>
  <si>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</si>
  <si>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</si>
  <si>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</si>
  <si>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</si>
  <si>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</si>
  <si>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</si>
  <si>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</si>
  <si>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</si>
  <si>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</si>
  <si>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</si>
  <si>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</si>
  <si>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</si>
  <si>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</si>
  <si>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</si>
  <si>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</si>
  <si>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</si>
  <si>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</si>
  <si>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</si>
  <si>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</si>
  <si>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</si>
  <si>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</si>
  <si>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</si>
  <si>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</si>
  <si>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</si>
  <si>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</si>
  <si>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</si>
  <si>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</si>
  <si>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</si>
  <si>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</si>
  <si>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</si>
  <si>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</si>
  <si>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</si>
  <si>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</si>
  <si>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</si>
  <si>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</si>
  <si>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</si>
  <si>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</si>
  <si>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</si>
  <si>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</si>
  <si>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</si>
  <si>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</si>
  <si>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</si>
  <si>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</si>
  <si>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</si>
  <si>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</si>
  <si>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</si>
  <si>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</si>
  <si>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</si>
  <si>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</si>
  <si>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</si>
  <si>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</si>
  <si>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</si>
  <si>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</si>
  <si>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</si>
  <si>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</si>
  <si>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</si>
  <si>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</si>
  <si>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</si>
  <si>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</si>
  <si>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</si>
  <si>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</si>
  <si>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</si>
  <si>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</si>
  <si>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</si>
  <si>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</si>
  <si>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</si>
  <si>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</si>
  <si>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</si>
  <si>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</si>
  <si>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</si>
  <si>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</si>
  <si>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</si>
  <si>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</si>
  <si>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</si>
  <si>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</si>
  <si>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</si>
  <si>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</si>
  <si>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</si>
  <si>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</si>
  <si>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</si>
  <si>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</si>
  <si>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</si>
  <si>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</si>
  <si>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</si>
  <si>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</si>
  <si>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</si>
  <si>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</si>
  <si>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</si>
  <si>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</si>
  <si>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</si>
  <si>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</si>
  <si>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</si>
  <si>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</si>
  <si>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</si>
  <si>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</si>
  <si>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</si>
  <si>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</si>
  <si>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</si>
  <si>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</si>
  <si>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</si>
  <si>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</si>
  <si>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</si>
  <si>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</si>
  <si>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</si>
  <si>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</si>
  <si>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</si>
  <si>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</si>
  <si>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</si>
  <si>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</si>
  <si>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</si>
  <si>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</si>
  <si>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</si>
  <si>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</si>
  <si>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</si>
  <si>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</si>
  <si>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</si>
  <si>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</si>
  <si>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</si>
  <si>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</si>
  <si>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</si>
  <si>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</si>
  <si>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</si>
  <si>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</si>
  <si>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</si>
  <si>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</si>
  <si>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</si>
  <si>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</si>
  <si>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</si>
  <si>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</si>
  <si>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</si>
  <si>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</si>
  <si>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</si>
  <si>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</si>
  <si>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</si>
  <si>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</si>
  <si>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</si>
  <si>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</si>
  <si>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</si>
  <si>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</si>
  <si>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</si>
  <si>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</si>
  <si>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</si>
  <si>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</si>
  <si>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</si>
  <si>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</si>
  <si>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</si>
  <si>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</si>
  <si>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</si>
  <si>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</si>
  <si>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</si>
  <si>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</si>
  <si>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</si>
  <si>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</si>
  <si>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</si>
  <si>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</si>
  <si>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</si>
  <si>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</si>
  <si>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</si>
  <si>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</si>
  <si>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</si>
  <si>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</si>
  <si>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</si>
  <si>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</si>
  <si>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</si>
  <si>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</si>
  <si>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</si>
  <si>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</si>
  <si>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</si>
  <si>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</si>
  <si>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</si>
  <si>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</si>
  <si>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</si>
  <si>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</si>
  <si>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</si>
  <si>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</si>
  <si>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</si>
  <si>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</si>
  <si>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</si>
  <si>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</si>
  <si>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</si>
  <si>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</si>
  <si>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</si>
  <si>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</si>
  <si>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</si>
  <si>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</si>
  <si>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</si>
  <si>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</si>
  <si>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</si>
  <si>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</si>
  <si>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</si>
  <si>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</si>
  <si>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</si>
  <si>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</si>
  <si>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</si>
  <si>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</si>
  <si>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</si>
  <si>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</si>
  <si>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</si>
  <si>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</si>
  <si>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</si>
  <si>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</si>
  <si>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</si>
  <si>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</si>
  <si>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</si>
  <si>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</si>
  <si>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</si>
  <si>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</si>
  <si>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</si>
  <si>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</si>
  <si>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</si>
  <si>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</si>
  <si>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</si>
  <si>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</si>
  <si>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</si>
  <si>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</si>
  <si>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</si>
  <si>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</si>
  <si>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</si>
  <si>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</si>
  <si>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</si>
  <si>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</si>
  <si>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</si>
  <si>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</si>
  <si>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</si>
  <si>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</si>
  <si>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</si>
  <si>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</si>
  <si>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</si>
  <si>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</si>
  <si>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</si>
  <si>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</si>
  <si>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</si>
  <si>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</si>
  <si>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</si>
  <si>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</si>
  <si>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</si>
  <si>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</si>
  <si>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</si>
  <si>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</si>
  <si>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</si>
  <si>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</si>
  <si>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</si>
  <si>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</si>
  <si>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</si>
  <si>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</si>
  <si>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</si>
  <si>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</si>
  <si>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</si>
  <si>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</si>
  <si>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</si>
  <si>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</si>
  <si>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</si>
  <si>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</si>
  <si>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</si>
  <si>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</si>
  <si>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</si>
  <si>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</si>
  <si>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</si>
  <si>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</si>
  <si>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</si>
  <si>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</si>
  <si>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</si>
  <si>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</si>
  <si>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</si>
  <si>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</si>
  <si>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</si>
  <si>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</si>
  <si>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</si>
  <si>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</si>
  <si>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</si>
  <si>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</si>
  <si>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</si>
  <si>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</si>
  <si>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</si>
  <si>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</si>
  <si>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</si>
  <si>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</si>
  <si>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</si>
  <si>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</si>
  <si>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</si>
  <si>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</si>
  <si>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</si>
  <si>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</si>
  <si>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</si>
  <si>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</si>
  <si>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</si>
  <si>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</si>
  <si>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</si>
  <si>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</si>
  <si>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</si>
  <si>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</si>
  <si>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</si>
  <si>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</si>
  <si>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</si>
  <si>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</si>
  <si>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</si>
  <si>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</si>
  <si>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</si>
  <si>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</si>
  <si>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</si>
  <si>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</si>
  <si>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</si>
  <si>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</si>
  <si>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</si>
  <si>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</si>
  <si>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</si>
  <si>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</si>
  <si>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</si>
  <si>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</si>
  <si>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</si>
  <si>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</si>
  <si>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</si>
  <si>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</si>
  <si>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</si>
  <si>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</si>
  <si>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</si>
  <si>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</si>
  <si>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</si>
  <si>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</si>
  <si>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</si>
  <si>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</si>
  <si>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</si>
  <si>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</si>
  <si>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</si>
  <si>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</si>
  <si>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</si>
  <si>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</si>
  <si>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</si>
  <si>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</si>
  <si>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</si>
  <si>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</si>
  <si>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</si>
  <si>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</si>
  <si>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</si>
  <si>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</si>
  <si>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</si>
  <si>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</si>
  <si>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</si>
  <si>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</si>
  <si>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</si>
  <si>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</si>
  <si>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</si>
  <si>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</si>
  <si>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</si>
  <si>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</si>
  <si>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</si>
  <si>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</si>
  <si>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</si>
  <si>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</si>
  <si>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</si>
  <si>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</si>
  <si>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</si>
  <si>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</si>
  <si>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</si>
  <si>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</si>
  <si>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</si>
  <si>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</si>
  <si>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</si>
  <si>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</si>
  <si>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</si>
  <si>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</si>
  <si>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</si>
  <si>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</si>
  <si>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</si>
  <si>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</si>
  <si>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</si>
  <si>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</si>
  <si>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</si>
  <si>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</si>
  <si>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</si>
  <si>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</si>
  <si>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</si>
  <si>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</si>
  <si>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</si>
  <si>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</si>
  <si>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</si>
  <si>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</si>
  <si>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</si>
  <si>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</si>
  <si>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</si>
  <si>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</si>
  <si>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</si>
  <si>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</si>
  <si>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</si>
  <si>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</si>
  <si>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</si>
  <si>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</si>
  <si>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</si>
  <si>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</si>
  <si>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</si>
  <si>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</si>
  <si>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</si>
  <si>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</si>
  <si>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</si>
  <si>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</si>
  <si>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</si>
  <si>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</si>
  <si>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</si>
  <si>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</si>
  <si>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</si>
  <si>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</si>
  <si>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</si>
  <si>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</si>
  <si>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</si>
  <si>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</si>
  <si>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</si>
  <si>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</si>
  <si>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</si>
  <si>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</si>
  <si>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</si>
  <si>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</si>
  <si>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</si>
  <si>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</si>
  <si>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</si>
  <si>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</si>
  <si>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</si>
  <si>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</si>
  <si>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</si>
  <si>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</si>
  <si>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</si>
  <si>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PCM-20251003-00000102</t>
  </si>
  <si>
    <t>ETA 60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</si>
  <si>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</si>
  <si>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</si>
  <si>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</si>
  <si>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</si>
  <si>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</si>
  <si>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</si>
  <si>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</si>
  <si>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</si>
  <si>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PCM-20251003-00000126</t>
  </si>
  <si>
    <t xml:space="preserve">No connection to unit/site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</si>
  <si>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</si>
  <si>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</si>
  <si>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</si>
  <si>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</si>
  <si>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</si>
  <si>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</si>
  <si>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</si>
  <si>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</si>
  <si>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</si>
  <si>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PCM-20251003-00000132</t>
  </si>
  <si>
    <t xml:space="preserve">ETA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</si>
</sst>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3" totalsRowShown="0" headerRowDxfId="15" dataDxfId="14" headerRowBorderDxfId="12" tableBorderDxfId="13">
  <autoFilter ref="A1:L3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270.14646423610975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45933.094890162036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45933.094890162036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45933.094890162036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45933.094890162036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45933.094890162036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45933.094890162036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45933.094890162036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45933.094890162036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45933.094890162036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45933.094890162036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45933.094890162036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45933.094890162036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45933.094890162036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45933.094890162036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45933.094890162036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45933.094890162036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45933.094890162036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45933.094890162036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45933.094890162036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45933.094890162036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45933.094890162036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45933.094890162036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45933.094890162036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45933.094890162036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45933.094890162036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45933.094890162036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45933.094890162036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45933.094890162036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45933.094890162036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45933.094890162036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45933.094890162036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45933.094890162036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45933.094890162036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45933.094890162036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45933.094890162036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45933.094890162036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45933.094890162036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45933.094890162036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45933.094890162036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45933.094890162036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45933.094890162036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45933.094890162036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45933.094890162036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45933.094890162036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45933.094890162036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45933.094890162036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45933.094890162036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45933.094890162036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45933.094890162036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45933.094890162036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45933.094890162036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45933.094890162036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45933.094890162036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45933.094890162036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45933.094890162036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45933.094890162036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45933.094890162036</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D3C723A6-EC35-45D2-918A-39AE0F7367CE}"/>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241.44310775462509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126.36780682870449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108.09505219907442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0.23008692129224073</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4.5005902778939344E-2</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29271</v>
      </c>
      <c r="E8" s="131" t="s">
        <v>38964</v>
      </c>
      <c r="F8" s="132">
        <v>45933.064062500001</v>
      </c>
      <c r="G8" s="133">
        <f ca="1">IFERROR(NOW()-F8,"-")</f>
        <v>3.0827662034425884E-2</v>
      </c>
      <c r="H8" s="132">
        <v>45933.05804398148</v>
      </c>
      <c r="I8" s="18" t="str">
        <f>IFERROR(VLOOKUP(D8,DB!A:F,6,0),"")</f>
        <v>Power Cube CR</v>
      </c>
      <c r="J8" s="18" t="str">
        <f>IFERROR(VLOOKUP(D8,DB!A:G,7,0),"")</f>
        <v>Vandalized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45933.094890162036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45933.094890162036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45933.094890162036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45933.094890162036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45933.094890162036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45933.094890162036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45933.094890162036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45933.094890162036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45933.094890162036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45933.094890162036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45933.094890162036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45933.094890162036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45933.094890162036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45933.094890162036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45933.094890162036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45933.094890162036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45933.094890162036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45933.094890162036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45933.094890162036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45933.094890162036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45933.094890162036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45933.094890162036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45933.094890162036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45933.094890162036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45933.094890162036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45933.094890162036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45933.094890162036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45933.094890162036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45933.094890162036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45933.094890162036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45933.094890162036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45933.094890162036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45933.094890162036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45933.094890162036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45933.094890162036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45933.094890162036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45933.094890162036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45933.094890162036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45933.094890162036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45933.094890162036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45933.094890162036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45933.094890162036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45933.094890162036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45933.094890162036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45933.094890162036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45933.094890162036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45933.094890162036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45933.094890162036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45933.094890162036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45933.094890162036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45933.094890162036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45933.094890162036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45933.094890162036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45933.094890162036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45933.094890162036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45933.094890162036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45933.094890162036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45933.094890162036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45933.094890162036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45933.094890162036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45933.094890162036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45933.094890162036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45933.094890162036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45933.094890162036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45933.094890162036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45933.094890162036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45933.094890162036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45933.094890162036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45933.094890162036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45933.094890162036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45933.094890162036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45933.094890162036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45933.094890162036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45933.094890162036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45933.094890162036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45933.094890162036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45933.094890162036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45933.094890162036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45933.094890162036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45933.094890162036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45933.094890162036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45933.094890162036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45933.094890162036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45933.094890162036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45933.094890162036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45933.094890162036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45933.094890162036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45933.094890162036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45933.094890162036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45933.094890162036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45933.094890162036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45933.094890162036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45933.094890162036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45933.094890162036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45933.094890162036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45933.094890162036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45933.094890162036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45933.094890162036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45933.094890162036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45933.094890162036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45933.094890162036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45933.094890162036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45933.094890162036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45933.094890162036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45933.094890162036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45933.094890162036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45933.094890162036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45933.094890162036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45933.094890162036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45933.094890162036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45933.094890162036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45933.094890162036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45933.094890162036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45933.094890162036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45933.094890162036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45933.094890162036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45933.094890162036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45933.094890162036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45933.094890162036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45933.094890162036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45933.094890162036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45933.094890162036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45933.094890162036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45933.094890162036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45933.094890162036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45933.094890162036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45933.094890162036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45933.094890162036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45933.094890162036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45933.094890162036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45933.094890162036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45933.094890162036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45933.094890162036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45933.094890162036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45933.094890162036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45933.094890162036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45933.094890162036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45933.094890162036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45933.094890162036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45933.094890162036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45933.094890162036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45933.094890162036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45933.094890162036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45933.094890162036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45933.094890162036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45933.094890162036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45933.094890162036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45933.094890162036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45933.094890162036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45933.094890162036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45933.094890162036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45933.094890162036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45933.094890162036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45933.094890162036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45933.094890162036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45933.094890162036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45933.094890162036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45933.094890162036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45933.094890162036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45933.094890162036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45933.094890162036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45933.094890162036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45933.094890162036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45933.094890162036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45933.094890162036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45933.094890162036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45933.094890162036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45933.094890162036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45933.094890162036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45933.094890162036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45933.094890162036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45933.094890162036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45933.094890162036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45933.094890162036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45933.094890162036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45933.094890162036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45933.094890162036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45933.094890162036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45933.094890162036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45933.094890162036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45933.094890162036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45933.094890162036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45933.094890162036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45933.094890162036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45933.094890162036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45933.094890162036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45933.094890162036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45933.094890162036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45933.094890162036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45933.094890162036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45933.094890162036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45933.094890162036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45933.094890162036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45933.094890162036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45933.094890162036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45933.094890162036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45933.094890162036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45933.094890162036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45933.094890162036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45933.094890162036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45933.094890162036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45933.094890162036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45933.094890162036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45933.094890162036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45933.094890162036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45933.094890162036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45933.094890162036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45933.094890162036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45933.094890162036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45933.094890162036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45933.094890162036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45933.094890162036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45933.094890162036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45933.094890162036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45933.094890162036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45933.094890162036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45933.094890162036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45933.094890162036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45933.094890162036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45933.094890162036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45933.094890162036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45933.094890162036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45933.094890162036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45933.094890162036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45933.094890162036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45933.094890162036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45933.094890162036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45933.094890162036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45933.094890162036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45933.094890162036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45933.094890162036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45933.094890162036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45933.094890162036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45933.094890162036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45933.094890162036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45933.094890162036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45933.094890162036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45933.094890162036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45933.094890162036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45933.094890162036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45933.094890162036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45933.094890162036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45933.094890162036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45933.094890162036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45933.094890162036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45933.094890162036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45933.094890162036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45933.094890162036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45933.094890162036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45933.094890162036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45933.094890162036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45933.094890162036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45933.094890162036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45933.094890162036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45933.094890162036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45933.094890162036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45933.094890162036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45933.094890162036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45933.094890162036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45933.094890162036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45933.094890162036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45933.094890162036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45933.094890162036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45933.094890162036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45933.094890162036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45933.094890162036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45933.094890162036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45933.094890162036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45933.094890162036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45933.094890162036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45933.094890162036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45933.094890162036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45933.094890162036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45933.094890162036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45933.094890162036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45933.094890162036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45933.094890162036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45933.094890162036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45933.094890162036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45933.094890162036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45933.094890162036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45933.094890162036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45933.094890162036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45933.094890162036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45933.094890162036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45933.094890162036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45933.094890162036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45933.094890162036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45933.094890162036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45933.094890162036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45933.094890162036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45933.094890162036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45933.094890162036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45933.094890162036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45933.094890162036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45933.094890162036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45933.094890162036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45933.094890162036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45933.094890162036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45933.094890162036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45933.094890162036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45933.094890162036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45933.094890162036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45933.094890162036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45933.094890162036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45933.094890162036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45933.094890162036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45933.094890162036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45933.094890162036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45933.094890162036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45933.094890162036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45933.094890162036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45933.094890162036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45933.094890162036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45933.094890162036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45933.094890162036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45933.094890162036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45933.094890162036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45933.094890162036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45933.094890162036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45933.094890162036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45933.094890162036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45933.094890162036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45933.094890162036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45933.094890162036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45933.094890162036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45933.094890162036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45933.094890162036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45933.094890162036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45933.094890162036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45933.094890162036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45933.094890162036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45933.094890162036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45933.094890162036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45933.094890162036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45933.094890162036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45933.094890162036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45933.094890162036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45933.094890162036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45933.094890162036</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45933.094890162036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45933.094890162036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45933.094890162036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45933.094890162036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45933.094890162036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45933.094890162036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45933.094890162036</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45933.094890162036</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45933.094890162036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45933.094890162036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45933.094890162036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45933.094890162036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45933.094890162036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45933.094890162036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45933.094890162036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45933.094890162036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45933.094890162036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45933.094890162036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45933.094890162036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45933.094890162036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45933.094890162036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45933.094890162036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45933.094890162036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45933.094890162036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45933.094890162036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45933.094890162036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45933.094890162036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45933.094890162036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45933.094890162036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45933.094890162036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45933.094890162036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45933.094890162036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45933.094890162036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45933.094890162036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45933.094890162036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45933.094890162036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45933.094890162036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45933.094890162036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45933.094890162036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45933.094890162036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45933.094890162036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45933.094890162036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45933.094890162036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45933.094890162036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45933.094890162036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45933.094890162036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45933.094890162036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45933.094890162036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45933.094890162036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45933.094890162036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45933.094890162036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45933.094890162036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45933.094890162036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45933.094890162036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45933.094890162036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45933.094890162036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45933.094890162036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45933.094890162036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45933.094890162036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45933.094890162036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45933.094890162036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45933.094890162036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45933.094890162036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45933.094890162036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45933.094890162036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45933.094890162036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45933.094890162036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45933.094890162036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45933.094890162036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45933.094890162036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45933.094890162036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45933.094890162036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45933.094890162036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45933.094890162036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45933.094890162036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45933.094890162036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45933.094890162036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45933.094890162036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45933.094890162036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45933.094890162036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45933.094890162036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45933.094890162036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45933.094890162036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45933.094890162036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45933.094890162036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45933.094890162036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45933.094890162036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45933.094890162036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45933.094890162036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45933.094890162036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45933.094890162036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45933.094890162036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45933.094890162036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45933.094890162036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45933.094890162036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45933.094890162036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45933.094890162036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45933.094890162036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45933.094890162036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45933.094890162036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45933.094890162036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45933.094890162036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45933.094890162036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45933.094890162036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45933.094890162036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45933.094890162036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45933.094890162036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45933.094890162036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45933.094890162036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45933.094890162036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45933.094890162036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45933.094890162036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45933.094890162036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45933.094890162036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45933.094890162036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45933.094890162036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45933.094890162036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45933.094890162036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45933.094890162036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45933.094890162036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45933.094890162036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45933.094890162036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45933.094890162036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45933.094890162036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45933.094890162036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45933.094890162036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45933.094890162036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45933.094890162036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45933.094890162036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45933.094890162036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45933.094890162036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45933.094890162036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45933.094890162036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45933.094890162036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45933.094890162036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45933.094890162036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45933.094890162036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45933.094890162036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45933.094890162036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45933.094890162036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45933.094890162036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45933.094890162036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45933.094890162036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45933.094890162036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45933.094890162036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45933.094890162036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45933.094890162036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45933.094890162036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45933.094890162036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45933.094890162036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45933.094890162036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45933.094890162036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45933.094890162036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45933.094890162036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45933.094890162036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45933.094890162036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45933.094890162036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45933.094890162036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45933.094890162036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45933.094890162036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45933.094890162036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45933.094890162036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45933.094890162036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45933.094890162036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45933.094890162036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45933.094890162036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45933.094890162036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45933.094890162036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45933.094890162036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45933.094890162036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45933.094890162036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45933.094890162036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45933.094890162036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45933.094890162036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45933.094890162036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45933.094890162036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45933.094890162036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45933.094890162036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45933.094890162036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45933.094890162036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45933.094890162036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45933.094890162036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45933.094890162036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45933.094890162036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45933.094890162036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45933.094890162036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45933.094890162036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45933.094890162036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45933.094890162036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45933.094890162036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45933.094890162036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45933.094890162036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45933.094890162036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45933.094890162036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45933.094890162036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45933.094890162036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45933.094890162036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45933.094890162036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45933.094890162036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45933.094890162036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45933.094890162036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45933.094890162036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45933.094890162036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45933.094890162036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45933.094890162036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45933.094890162036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45933.094890162036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45933.094890162036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45933.094890162036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45933.094890162036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45933.094890162036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45933.094890162036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45933.094890162036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45933.094890162036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45933.094890162036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45933.094890162036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45933.094890162036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45933.094890162036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45933.094890162036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45933.094890162036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45933.094890162036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45933.094890162036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45933.094890162036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45933.094890162036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45933.094890162036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45933.094890162036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45933.094890162036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45933.094890162036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45933.094890162036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45933.094890162036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45933.094890162036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45933.094890162036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45933.094890162036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45933.094890162036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45933.094890162036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45933.094890162036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45933.094890162036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45933.094890162036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45933.094890162036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45933.094890162036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45933.094890162036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45933.094890162036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45933.094890162036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45933.094890162036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45933.094890162036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45933.094890162036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45933.094890162036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45933.094890162036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45933.094890162036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45933.094890162036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45933.094890162036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45933.094890162036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45933.094890162036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45933.094890162036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45933.094890162036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45933.094890162036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45933.094890162036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45933.094890162036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45933.094890162036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45933.094890162036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45933.094890162036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45933.094890162036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45933.094890162036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45933.094890162036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45933.094890162036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45933.094890162036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45933.094890162036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45933.094890162036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45933.094890162036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45933.094890162036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45933.094890162036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45933.094890162036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45933.094890162036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45933.094890162036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45933.094890162036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45933.094890162036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45933.094890162036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45933.094890162036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45933.094890162036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45933.094890162036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45933.094890162036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45933.094890162036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45933.094890162036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45933.094890162036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45933.094890162036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45933.094890162036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45933.094890162036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45933.094890162036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45933.094890162036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45933.094890162036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45933.094890162036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45933.094890162036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45933.094890162036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45933.094890162036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45933.094890162036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45933.094890162036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45933.094890162036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45933.094890162036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45933.094890162036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45933.094890162036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45933.094890162036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45933.094890162036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45933.094890162036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45933.094890162036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45933.094890162036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45933.094890162036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45933.094890162036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45933.094890162036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45933.094890162036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45933.094890162036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45933.094890162036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45933.094890162036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45933.094890162036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45933.094890162036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45933.094890162036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45933.094890162036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45933.094890162036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45933.094890162036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45933.094890162036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45933.094890162036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45933.094890162036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45933.094890162036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45933.094890162036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45933.094890162036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45933.094890162036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45933.094890162036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45933.094890162036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45933.094890162036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45933.094890162036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45933.094890162036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45933.094890162036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45933.094890162036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45933.094890162036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45933.094890162036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45933.094890162036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45933.094890162036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45933.094890162036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45933.094890162036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45933.094890162036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45933.094890162036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45933.094890162036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45933.094890162036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45933.094890162036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45933.094890162036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45933.094890162036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45933.094890162036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45933.094890162036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45933.094890162036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45933.094890162036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45933.094890162036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45933.094890162036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45933.094890162036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45933.094890162036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45933.094890162036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45933.094890162036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45933.094890162036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45933.094890162036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45933.094890162036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45933.094890162036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45933.094890162036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45933.094890162036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45933.094890162036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45933.094890162036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45933.094890162036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45933.094890162036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45933.094890162036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45933.094890162036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45933.094890162036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45933.094890162036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45933.094890162036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45933.094890162036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45933.094890162036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45933.094890162036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45933.094890162036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45933.094890162036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45933.094890162036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45933.094890162036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45933.094890162036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45933.094890162036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45933.094890162036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45933.094890162036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45933.094890162036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45933.094890162036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45933.094890162036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45933.094890162036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45933.094890162036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45933.094890162036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45933.094890162036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45933.094890162036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45933.094890162036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45933.094890162036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45933.094890162036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45933.094890162036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45933.094890162036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45933.094890162036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45933.094890162036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45933.094890162036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45933.094890162036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45933.094890162036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45933.094890162036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45933.094890162036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45933.094890162036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45933.094890162036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45933.094890162036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45933.094890162036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45933.094890162036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45933.094890162036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45933.094890162036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45933.094890162036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45933.094890162036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45933.094890162036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45933.094890162036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45933.094890162036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45933.094890162036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45933.094890162036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45933.094890162036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45933.094890162036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45933.094890162036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45933.094890162036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45933.094890162036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45933.094890162036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45933.094890162036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45933.094890162036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45933.094890162036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45933.094890162036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45933.094890162036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45933.094890162036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45933.094890162036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45933.094890162036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45933.094890162036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45933.094890162036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45933.094890162036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45933.094890162036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45933.094890162036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45933.094890162036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45933.094890162036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45933.094890162036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45933.094890162036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45933.094890162036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45933.094890162036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45933.094890162036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45933.094890162036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45933.094890162036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45933.094890162036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45933.094890162036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45933.094890162036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45933.094890162036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45933.094890162036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45933.094890162036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45933.094890162036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45933.094890162036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45933.094890162036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45933.094890162036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45933.094890162036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45933.094890162036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45933.094890162036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45933.094890162036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45933.094890162036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45933.094890162036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45933.094890162036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45933.094890162036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45933.094890162036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45933.094890162036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45933.094890162036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45933.094890162036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45933.094890162036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45933.094890162036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45933.094890162036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45933.094890162036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45933.094890162036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45933.094890162036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45933.094890162036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45933.094890162036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45933.094890162036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45933.094890162036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45933.094890162036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45933.094890162036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45933.094890162036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45933.094890162036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45933.094890162036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45933.094890162036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45933.094890162036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45933.094890162036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45933.094890162036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45933.094890162036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45933.094890162036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45933.094890162036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45933.094890162036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45933.094890162036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45933.094890162036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45933.094890162036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45933.094890162036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45933.094890162036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45933.094890162036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45933.094890162036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45933.094890162036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45933.094890162036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45933.094890162036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45933.094890162036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45933.094890162036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45933.094890162036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45933.094890162036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45933.094890162036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45933.094890162036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45933.094890162036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45933.094890162036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45933.094890162036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45933.094890162036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45933.094890162036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45933.094890162036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45933.094890162036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45933.094890162036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45933.094890162036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45933.094890162036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45933.094890162036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45933.094890162036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45933.094890162036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45933.094890162036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45933.094890162036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45933.094890162036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45933.094890162036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45933.094890162036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45933.094890162036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45933.094890162036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45933.094890162036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45933.094890162036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45933.094890162036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45933.094890162036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45933.094890162036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45933.094890162036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45933.094890162036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45933.094890162036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45933.094890162036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45933.094890162036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45933.094890162036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45933.094890162036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45933.094890162036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45933.094890162036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45933.094890162036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45933.094890162036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45933.094890162036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45933.094890162036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45933.094890162036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45933.094890162036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45933.094890162036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45933.094890162036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45933.094890162036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45933.094890162036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45933.094890162036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45933.094890162036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45933.094890162036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45933.094890162036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45933.094890162036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45933.094890162036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45933.094890162036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45933.094890162036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45933.094890162036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45933.094890162036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45933.094890162036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45933.094890162036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45933.094890162036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45933.094890162036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45933.094890162036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45933.094890162036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45933.094890162036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45933.094890162036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45933.094890162036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45933.094890162036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45933.094890162036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45933.094890162036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45933.094890162036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45933.094890162036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45933.094890162036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45933.094890162036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45933.094890162036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45933.094890162036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45933.094890162036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45933.094890162036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45933.094890162036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45933.094890162036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45933.094890162036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45933.094890162036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45933.094890162036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45933.094890162036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45933.094890162036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45933.094890162036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45933.094890162036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45933.094890162036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45933.094890162036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45933.094890162036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45933.094890162036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45933.094890162036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45933.094890162036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45933.094890162036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45933.094890162036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45933.094890162036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45933.094890162036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45933.094890162036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45933.094890162036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45933.094890162036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45933.094890162036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45933.094890162036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45933.094890162036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45933.094890162036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45933.094890162036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45933.094890162036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45933.094890162036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45933.094890162036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45933.094890162036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45933.094890162036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45933.094890162036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45933.094890162036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45933.094890162036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45933.094890162036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45933.094890162036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45933.094890162036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45933.094890162036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45933.094890162036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45933.094890162036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45933.094890162036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45933.094890162036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45933.094890162036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45933.094890162036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45933.094890162036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45933.094890162036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45933.094890162036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45933.094890162036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45933.094890162036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45933.094890162036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45933.094890162036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45933.094890162036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45933.094890162036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45933.094890162036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45933.094890162036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45933.094890162036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45933.094890162036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45933.094890162036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45933.094890162036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45933.094890162036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45933.094890162036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45933.094890162036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45933.094890162036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45933.094890162036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45933.094890162036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45933.094890162036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45933.094890162036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45933.094890162036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45933.094890162036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45933.094890162036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45933.094890162036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45933.094890162036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45933.094890162036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45933.094890162036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45933.094890162036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45933.094890162036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45933.094890162036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45933.094890162036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45933.094890162036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45933.094890162036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45933.094890162036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45933.094890162036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45933.094890162036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45933.094890162036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45933.094890162036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45933.094890162036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45933.094890162036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45933.094890162036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45933.094890162036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45933.094890162036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45933.094890162036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45933.094890162036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45933.094890162036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45933.094890162036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45933.094890162036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45933.094890162036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45933.094890162036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45933.094890162036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45933.094890162036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45933.094890162036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45933.094890162036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45933.094890162036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45933.094890162036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45933.094890162036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45933.094890162036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45933.094890162036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45933.094890162036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45933.094890162036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45933.094890162036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45933.094890162036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45933.094890162036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45933.094890162036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45933.094890162036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45933.094890162036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45933.094890162036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45933.094890162036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45933.094890162036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45933.094890162036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45933.094890162036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45933.094890162036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45933.094890162036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45933.094890162036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45933.094890162036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45933.094890162036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45933.094890162036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45933.094890162036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45933.094890162036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45933.094890162036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45933.094890162036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45933.094890162036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45933.094890162036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45933.094890162036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45933.094890162036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45933.094890162036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45933.094890162036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45933.094890162036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45933.094890162036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45933.094890162036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45933.094890162036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45933.094890162036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45933.094890162036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45933.094890162036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45933.094890162036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45933.094890162036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45933.094890162036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45933.094890162036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45933.094890162036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45933.094890162036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45933.094890162036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45933.094890162036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45933.094890162036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45933.094890162036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45933.094890162036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45933.094890162036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45933.094890162036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45933.094890162036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45933.094890162036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45933.094890162036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45933.094890162036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45933.094890162036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45933.094890162036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45933.094890162036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45933.094890162036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45933.094890162036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45933.094890162036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45933.094890162036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45933.094890162036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45933.094890162036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45933.094890162036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45933.094890162036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45933.094890162036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45933.094890162036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45933.094890162036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45933.094890162036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45933.094890162036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45933.094890162036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45933.094890162036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45933.094890162036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45933.094890162036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45933.094890162036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45933.094890162036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45933.094890162036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45933.094890162036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45933.094890162036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45933.094890162036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45933.094890162036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45933.094890162036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45933.094890162036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45933.094890162036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45933.094890162036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45933.094890162036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45933.094890162036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45933.094890162036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45933.094890162036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45933.094890162036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45933.094890162036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45933.094890162036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45933.094890162036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45933.094890162036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45933.094890162036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45933.094890162036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45933.094890162036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45933.094890162036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45933.094890162036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45933.094890162036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45933.094890162036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45933.094890162036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45933.094890162036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45933.094890162036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45933.094890162036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45933.094890162036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45933.094890162036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45933.094890162036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45933.094890162036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45933.094890162036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45933.094890162036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45933.094890162036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45933.094890162036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45933.094890162036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45933.094890162036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45933.094890162036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45933.094890162036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45933.094890162036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45933.094890162036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45933.094890162036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45933.094890162036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45933.094890162036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45933.094890162036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45933.094890162036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45933.094890162036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45933.094890162036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45933.094890162036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45933.094890162036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45933.094890162036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45933.094890162036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45933.094890162036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45933.094890162036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45933.094890162036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45933.094890162036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45933.094890162036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45933.094890162036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45933.094890162036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45933.094890162036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45933.094890162036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45933.094890162036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45933.094890162036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45933.094890162036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45933.094890162036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45933.094890162036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45933.094890162036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45933.094890162036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45933.094890162036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45933.094890162036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45933.094890162036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45933.094890162036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45933.094890162036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45933.094890162036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45933.094890162036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45933.094890162036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45933.094890162036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45933.094890162036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45933.094890162036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45933.094890162036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45933.094890162036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45933.094890162036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45933.094890162036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45933.094890162036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45933.094890162036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45933.094890162036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45933.094890162036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45933.094890162036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45933.094890162036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45933.094890162036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45933.094890162036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45933.094890162036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45933.094890162036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45933.094890162036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45933.094890162036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45933.094890162036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45933.094890162036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45933.094890162036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45933.094890162036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45933.094890162036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45933.094890162036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45933.094890162036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45933.094890162036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45933.094890162036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45933.094890162036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45933.094890162036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45933.094890162036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45933.094890162036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45933.094890162036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45933.094890162036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45933.094890162036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45933.094890162036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45933.094890162036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45933.094890162036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45933.094890162036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45933.094890162036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45933.094890162036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45933.094890162036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45933.094890162036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45933.094890162036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45933.094890162036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45933.094890162036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45933.094890162036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45933.094890162036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45933.094890162036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45933.094890162036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45933.094890162036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45933.094890162036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45933.094890162036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45933.094890162036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45933.094890162036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45933.094890162036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45933.094890162036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45933.094890162036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45933.094890162036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45933.094890162036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45933.094890162036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45933.094890162036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45933.094890162036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45933.094890162036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45933.094890162036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45933.094890162036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45933.094890162036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45933.094890162036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45933.094890162036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45933.094890162036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45933.094890162036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45933.094890162036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45933.094890162036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45933.094890162036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45933.094890162036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45933.094890162036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45933.094890162036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45933.094890162036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45933.094890162036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45933.094890162036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45933.094890162036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45933.094890162036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45933.094890162036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45933.094890162036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45933.094890162036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45933.094890162036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45933.094890162036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45933.094890162036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45933.094890162036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45933.094890162036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45933.094890162036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45933.094890162036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45933.094890162036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45933.094890162036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45933.094890162036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45933.094890162036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45933.094890162036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45933.094890162036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45933.094890162036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45933.094890162036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45933.094890162036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45933.094890162036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45933.094890162036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45933.094890162036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45933.094890162036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45933.094890162036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45933.094890162036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45933.094890162036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45933.094890162036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45933.094890162036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45933.094890162036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45933.094890162036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45933.094890162036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45933.094890162036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45933.094890162036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45933.094890162036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45933.094890162036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45933.094890162036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45933.094890162036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45933.094890162036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45933.094890162036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45933.094890162036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45933.094890162036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45933.094890162036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45933.094890162036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45933.094890162036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45933.094890162036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45933.094890162036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45933.094890162036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45933.094890162036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45933.094890162036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45933.094890162036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45933.094890162036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45933.094890162036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45933.094890162036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45933.094890162036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45933.094890162036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45933.094890162036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45933.094890162036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45933.094890162036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45933.094890162036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45933.094890162036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45933.094890162036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45933.094890162036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45933.094890162036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45933.094890162036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45933.094890162036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45933.094890162036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45933.094890162036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45933.094890162036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45933.094890162036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45933.094890162036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45933.094890162036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45933.094890162036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45933.094890162036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45933.094890162036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45933.094890162036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45933.094890162036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45933.094890162036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45933.094890162036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45933.094890162036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45933.094890162036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45933.094890162036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45933.094890162036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45933.094890162036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45933.094890162036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45933.094890162036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45933.094890162036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45933.094890162036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45933.094890162036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45933.094890162036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45933.094890162036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45933.094890162036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45933.094890162036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45933.094890162036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45933.094890162036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45933.094890162036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45933.094890162036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45933.094890162036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45933.094890162036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45933.094890162036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45933.094890162036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45933.094890162036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45933.094890162036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45933.094890162036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45933.094890162036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45933.094890162036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45933.094890162036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45933.094890162036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45933.094890162036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45933.094890162036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45933.094890162036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45933.094890162036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45933.094890162036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45933.094890162036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45933.094890162036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45933.094890162036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45933.094890162036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45933.094890162036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45933.094890162036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45933.094890162036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45933.094890162036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45933.094890162036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45933.094890162036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45933.094890162036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45933.094890162036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45933.094890162036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45933.094890162036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45933.094890162036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45933.094890162036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45933.094890162036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45933.094890162036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45933.094890162036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45933.094890162036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45933.094890162036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45933.094890162036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45933.094890162036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45933.094890162036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45933.094890162036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45933.094890162036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45933.094890162036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45933.094890162036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45933.094890162036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45933.094890162036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45933.094890162036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45933.094890162036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45933.094890162036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45933.094890162036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45933.094890162036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45933.094890162036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45933.094890162036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45933.094890162036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45933.094890162036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45933.094890162036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45933.094890162036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45933.094890162036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45933.094890162036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45933.094890162036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45933.094890162036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45933.094890162036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45933.094890162036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45933.094890162036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45933.094890162036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45933.094890162036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45933.094890162036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45933.094890162036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45933.094890162036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45933.094890162036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45933.094890162036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45933.094890162036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45933.094890162036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45933.094890162036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45933.094890162036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45933.094890162036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45933.094890162036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45933.094890162036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45933.094890162036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45933.094890162036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45933.094890162036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45933.094890162036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45933.094890162036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45933.094890162036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45933.094890162036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45933.094890162036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45933.094890162036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45933.094890162036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45933.094890162036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45933.094890162036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45933.094890162036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45933.094890162036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45933.094890162036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45933.094890162036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45933.094890162036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45933.094890162036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45933.094890162036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45933.094890162036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45933.094890162036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45933.094890162036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45933.094890162036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45933.094890162036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45933.094890162036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45933.094890162036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45933.094890162036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45933.094890162036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45933.094890162036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45933.094890162036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45933.094890162036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45933.094890162036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45933.094890162036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45933.094890162036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45933.094890162036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45933.094890162036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45933.094890162036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45933.094890162036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45933.094890162036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45933.094890162036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45933.094890162036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45933.094890162036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45933.094890162036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45933.094890162036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45933.094890162036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45933.094890162036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45933.094890162036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45933.094890162036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45933.094890162036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45933.094890162036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45933.094890162036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45933.094890162036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45933.094890162036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45933.094890162036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45933.094890162036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45933.094890162036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45933.094890162036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45933.094890162036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45933.094890162036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45933.094890162036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45933.094890162036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45933.094890162036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45933.094890162036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45933.094890162036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45933.094890162036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45933.094890162036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45933.094890162036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45933.094890162036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45933.094890162036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45933.094890162036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45933.094890162036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45933.094890162036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45933.094890162036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45933.094890162036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45933.094890162036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45933.094890162036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45933.094890162036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45933.094890162036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45933.094890162036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45933.094890162036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45933.094890162036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45933.094890162036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45933.094890162036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45933.094890162036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45933.094890162036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45933.094890162036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45933.094890162036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45933.094890162036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45933.094890162036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45933.094890162036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45933.094890162036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45933.094890162036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45933.094890162036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45933.094890162036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45933.094890162036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45933.094890162036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45933.094890162036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45933.094890162036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45933.094890162036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45933.094890162036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45933.094890162036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45933.094890162036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45933.094890162036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45933.094890162036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45933.094890162036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45933.094890162036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45933.094890162036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45933.094890162036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45933.094890162036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45933.094890162036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45933.094890162036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45933.094890162036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45933.094890162036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45933.094890162036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45933.094890162036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45933.094890162036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45933.094890162036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45933.094890162036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45933.094890162036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45933.094890162036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45933.094890162036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45933.094890162036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45933.094890162036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45933.094890162036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45933.094890162036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45933.094890162036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45933.094890162036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45933.094890162036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45933.094890162036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45933.094890162036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45933.094890162036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45933.094890162036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45933.094890162036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45933.094890162036</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tabSelected="1" workbookViewId="0">
      <selection activeCell="F8" sqref="F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229.61417256943969</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2.2046123842592351</v>
      </c>
      <c r="H3" s="113">
        <v>45930.847372685188</v>
      </c>
      <c r="I3" s="110" t="str">
        <f>IFERROR(VLOOKUP(D3,DB!A:F,6,0),"")</f>
        <v>SCECO</v>
      </c>
      <c r="J3" s="110" t="str">
        <f>IFERROR(VLOOKUP(D3,DB!A:G,7,0),"")</f>
        <v>In progress</v>
      </c>
      <c r="K3" s="115" t="s">
        <v>39062</v>
      </c>
      <c r="L3" s="107" t="str">
        <f>IFERROR(VLOOKUP(D3,DB!A:I,9,0),"")</f>
        <v>Latis</v>
      </c>
    </row>
    <row r="4" spans="1:16" ht="29.25" customHeight="1">
      <c r="A4" s="110" t="s">
        <v>39063</v>
      </c>
      <c r="B4" s="110" t="str">
        <f>IFERROR(VLOOKUP(D4,DB!A:K,11,0),"")</f>
        <v>R4</v>
      </c>
      <c r="C4" s="111">
        <v>1</v>
      </c>
      <c r="D4" s="107" t="s">
        <v>39064</v>
      </c>
      <c r="E4" s="112" t="s">
        <v>38964</v>
      </c>
      <c r="F4" s="113">
        <v>45933.049016203702</v>
      </c>
      <c r="G4" s="114">
        <f ca="1">IFERROR(NOW()-F4,"")</f>
        <v>4.587395833368646E-2</v>
      </c>
      <c r="H4" s="113">
        <v>45932.794976851852</v>
      </c>
      <c r="I4" s="110" t="str">
        <f>IFERROR(VLOOKUP(D4,DB!A:F,6,0),"")</f>
        <v>SCECO</v>
      </c>
      <c r="J4" s="110" t="str">
        <f>IFERROR(VLOOKUP(D4,DB!A:G,7,0),"")</f>
        <v>Vandalized+Vandalized</v>
      </c>
      <c r="K4" s="115" t="s">
        <v>39065</v>
      </c>
      <c r="L4" s="107" t="str">
        <f>IFERROR(VLOOKUP(D4,DB!A:I,9,0),"")</f>
        <v>Latis</v>
      </c>
    </row>
    <row r="5" spans="1:16" ht="25.5" customHeight="1">
      <c r="A5" s="110" t="s">
        <v>39066</v>
      </c>
      <c r="B5" s="110" t="str">
        <f>IFERROR(VLOOKUP(D5,DB!A:K,11,0),"")</f>
        <v>R4</v>
      </c>
      <c r="C5" s="111">
        <v>1</v>
      </c>
      <c r="D5" s="107" t="s">
        <v>36682</v>
      </c>
      <c r="E5" s="112" t="s">
        <v>38964</v>
      </c>
      <c r="F5" s="113">
        <v>45933.086111111108</v>
      </c>
      <c r="G5" s="114">
        <f ca="1">IFERROR(NOW()-F5,"")</f>
        <v>8.7790509278420359E-3</v>
      </c>
      <c r="H5" s="113">
        <v>45933.046817129631</v>
      </c>
      <c r="I5" s="110" t="str">
        <f>IFERROR(VLOOKUP(D5,DB!A:F,6,0),"")</f>
        <v>Generator-SG</v>
      </c>
      <c r="J5" s="110" t="str">
        <f>IFERROR(VLOOKUP(D5,DB!A:G,7,0),"")</f>
        <v>Weak</v>
      </c>
      <c r="K5" s="115" t="s">
        <v>39067</v>
      </c>
      <c r="L5" s="107" t="str">
        <f>IFERROR(VLOOKUP(D5,DB!A:I,9,0),"")</f>
        <v>Latis</v>
      </c>
    </row>
    <row r="6" spans="1:16" ht="15" customHeight="1">
      <c r="A6" s="110"/>
      <c r="B6" s="110" t="str">
        <f>IFERROR(VLOOKUP(D6,DB!A:K,11,0),"")</f>
        <v/>
      </c>
      <c r="C6" s="111"/>
      <c r="D6" s="107"/>
      <c r="E6" s="112"/>
      <c r="F6" s="113"/>
      <c r="G6" s="114">
        <f ca="1">IFERROR(NOW()-F6,"")</f>
        <v>45933.094890162036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45933.094890162036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45933.094890162036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45933.094890162036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45933.094890162036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45933.094890162036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45933.094890162036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45933.094890162036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45933.094890162036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45933.094890162036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45933.094890162036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45933.094890162036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45933.094890162036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45933.094890162036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45933.094890162036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45933.094890162036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45933.094890162036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45933.094890162036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45933.094890162036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45933.094890162036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45933.094890162036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45933.094890162036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45933.094890162036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45933.094890162036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45933.094890162036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45933.094890162036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45933.094890162036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45933.094890162036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45933.094890162036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45933.094890162036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45933.094890162036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45933.094890162036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45933.094890162036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45933.094890162036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45933.094890162036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45933.094890162036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45933.094890162036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45933.094890162036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45933.094890162036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45933.094890162036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45933.094890162036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45933.094890162036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45933.094890162036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45933.094890162036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45933.094890162036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45933.094890162036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45933.094890162036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45933.094890162036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45933.094890162036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45933.094890162036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45933.094890162036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45933.094890162036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45933.094890162036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45933.094890162036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45933.094890162036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45933.094890162036</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45933.094890162036</v>
      </c>
      <c r="H62" s="113"/>
      <c r="I62" s="110" t="str">
        <f>IFERROR(VLOOKUP(D62,DB!A:F,6,0),"")</f>
        <v/>
      </c>
      <c r="J62" s="110" t="str">
        <f>IFERROR(VLOOKUP(D62,DB!A:G,7,0),"")</f>
        <v/>
      </c>
      <c r="K62" s="115"/>
      <c r="L62" s="107"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41.26282997684757</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6.9060128472192446</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37"/>
      <c r="E4" s="37"/>
      <c r="F4" s="38"/>
      <c r="G4" s="39">
        <f ca="1">IFERROR(NOW()-F4,"-")</f>
        <v>45933.094890162036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45933.094890162036</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45933.094890162036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45933.094890162036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45933.094890162036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45933.094890162036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45933.094890162036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45933.094890162036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45933.094890162036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45933.094890162036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45933.094890162036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45933.094890162036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45933.094890162036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45933.094890162036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45933.094890162036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45933.094890162036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45933.094890162036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45933.094890162036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45933.094890162036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45933.094890162036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45933.094890162036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45933.094890162036</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45933.094890162036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45933.094890162036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45933.094890162036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45933.094890162036</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45933.094890162036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45933.094890162036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45933.094890162036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45933.094890162036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45933.094890162036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45933.094890162036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45933.094890162036</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45933.094890162036</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45933.094890162036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45933.094890162036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45933.094890162036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45933.094890162036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45933.094890162036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45933.094890162036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45933.094890162036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45933.094890162036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45933.094890162036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45933.094890162036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45933.094890162036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45933.094890162036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45933.094890162036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45933.094890162036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45933.094890162036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45933.094890162036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45933.094890162036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45933.094890162036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45933.094890162036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45933.094890162036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45933.094890162036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45933.094890162036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45933.094890162036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45933.094890162036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45933.094890162036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45933.094890162036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45933.094890162036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45933.094890162036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45933.094890162036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45933.094890162036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45933.094890162036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45933.094890162036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45933.094890162036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45933.094890162036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45933.094890162036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45933.094890162036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45933.094890162036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45933.094890162036</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45933.094890162036</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45933.094890162036</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45933.094890162036</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45933.094890162036</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45933.094890162036</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45933.094890162036</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45933.094890162036</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45933.094890162036</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45933.094890162036</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45933.094890162036</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45933.094890162036</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45933.094890162036</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45933.094890162036</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45933.094890162036</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45933.094890162036</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45933.094890162036</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45933.094890162036</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45933.094890162036</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45933.094890162036</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45933.094890162036</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45933.094890162036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45933.094890162036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45933.094890162036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45933.094890162036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45933.094890162036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45933.094890162036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45933.094890162036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45933.094890162036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45933.094890162036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45933.094890162036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45933.094890162036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45933.094890162036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45933.094890162036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45933.094890162036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45933.094890162036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45933.094890162036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45933.094890162036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45933.094890162036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45933.094890162036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45933.094890162036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45933.094890162036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45933.094890162036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45933.094890162036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45933.094890162036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45933.094890162036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45933.094890162036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45933.094890162036</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45933.094890162036</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45933.094890162036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45933.094890162036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45933.094890162036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45933.094890162036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45933.094890162036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45933.094890162036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45933.094890162036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45933.094890162036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45933.094890162036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45933.094890162036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45933.094890162036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45933.094890162036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45933.094890162036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45933.094890162036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45933.094890162036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45933.094890162036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45933.094890162036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45933.094890162036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45933.094890162036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45933.094890162036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45933.094890162036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45933.094890162036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45933.094890162036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45933.094890162036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45933.094890162036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45933.094890162036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45933.094890162036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45933.094890162036</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45933.094890162036</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45933.094890162036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45933.094890162036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45933.094890162036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45933.094890162036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45933.094890162036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45933.094890162036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45933.094890162036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45933.094890162036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45933.094890162036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45933.094890162036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45933.094890162036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45933.094890162036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45933.094890162036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45933.094890162036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45933.094890162036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45933.094890162036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45933.094890162036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45933.094890162036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45933.094890162036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45933.094890162036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45933.094890162036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45933.094890162036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45933.094890162036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45933.094890162036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45933.094890162036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45933.094890162036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45933.094890162036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45933.094890162036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45933.094890162036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45933.094890162036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45933.094890162036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45933.094890162036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45933.094890162036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45933.094890162036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45933.094890162036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45933.094890162036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45933.094890162036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45933.094890162036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45933.094890162036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45933.094890162036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45933.094890162036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45933.094890162036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45933.094890162036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45933.094890162036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45933.094890162036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45933.094890162036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45933.094890162036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45933.094890162036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45933.094890162036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45933.094890162036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45933.094890162036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45933.094890162036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45933.094890162036</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45933.094890162036</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3"/>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3.9511748842560337</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6.3220429398134002</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0.27624432869924931</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38119</v>
      </c>
      <c r="E5" s="137" t="s">
        <v>38964</v>
      </c>
      <c r="F5" s="138">
        <v>45933.088726851849</v>
      </c>
      <c r="G5" s="139">
        <f ca="1">IFERROR(NOW()-F5,"-")</f>
        <v>6.163310186821036E-3</v>
      </c>
      <c r="H5" s="138">
        <v>45933.082997685182</v>
      </c>
      <c r="I5" s="137" t="str">
        <f>IFERROR(VLOOKUP(D5,DB!A:F,6,0),"")</f>
        <v>SCECO</v>
      </c>
      <c r="J5" s="137" t="str">
        <f>IFERROR(VLOOKUP(D5,DB!A:G,7,0),"")</f>
        <v>No BB Shifted</v>
      </c>
      <c r="K5" s="137" t="s">
        <v>39078</v>
      </c>
      <c r="L5" s="137" t="str">
        <f>IFERROR(VLOOKUP(D5,DB!A:I,9,0),"")</f>
        <v>Latis</v>
      </c>
    </row>
    <row r="6" spans="1:16383" ht="31.5" customHeight="1">
      <c r="A6" s="121"/>
      <c r="B6" s="137" t="str">
        <f>IFERROR(VLOOKUP(D6,DB!A:K,11,0),"")</f>
        <v/>
      </c>
      <c r="C6" s="137"/>
      <c r="D6" s="137"/>
      <c r="E6" s="137"/>
      <c r="F6" s="140"/>
      <c r="G6" s="139">
        <f ca="1">IFERROR(NOW()-F6,"-")</f>
        <v>45933.094890162036</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45933.094890162036</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45933.094890162036</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45933.094890162036</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45933.094890162036</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45933.094890162036</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45933.094890162036</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45933.094890162036</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45933.094890162036</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45933.094890162036</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45933.094890162036</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45933.094890162036</v>
      </c>
      <c r="H17" s="137"/>
      <c r="I17" s="137" t="str">
        <f>IFERROR(VLOOKUP(D17,DB!A:F,6,0),"")</f>
        <v/>
      </c>
      <c r="J17" s="137" t="str">
        <f>IFERROR(VLOOKUP(D17,DB!A:G,7,0),"")</f>
        <v/>
      </c>
      <c r="K17" s="137"/>
      <c r="L17" s="137" t="str">
        <f>IFERROR(VLOOKUP(D17,DB!A:I,9,0),"")</f>
        <v/>
      </c>
    </row>
    <row r="18" spans="1:12" ht="31.5" customHeight="1">
      <c r="A18" s="121"/>
      <c r="B18" s="120" t="str">
        <f>IFERROR(VLOOKUP(D18,DB!A:K,11,0),"")</f>
        <v/>
      </c>
      <c r="C18" s="122"/>
      <c r="D18" s="120"/>
      <c r="E18" s="123"/>
      <c r="F18" s="124"/>
      <c r="G18" s="89">
        <f ca="1">IFERROR(NOW()-F18,"-")</f>
        <v>45933.094890162036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45933.094890162036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45933.094890162036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45933.094890162036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45933.094890162036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45933.094890162036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45933.094890162036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45933.094890162036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45933.094890162036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45933.094890162036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45933.094890162036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45933.094890162036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45933.094890162036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45933.094890162036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45933.094890162036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45933.094890162036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45933.094890162036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45933.094890162036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45933.094890162036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45933.094890162036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45933.094890162036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45933.094890162036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45933.094890162036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45933.094890162036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45933.094890162036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45933.094890162036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45933.094890162036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45933.094890162036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45933.094890162036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45933.094890162036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45933.094890162036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45933.094890162036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45933.094890162036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45933.094890162036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45933.094890162036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45933.094890162036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45933.094890162036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45933.094890162036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45933.094890162036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45933.094890162036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45933.094890162036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45933.094890162036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45933.094890162036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45933.094890162036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45933.094890162036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45933.094890162036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45933.094890162036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45933.094890162036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45933.094890162036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45933.094890162036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45933.094890162036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45933.094890162036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45933.094890162036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45933.094890162036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45933.094890162036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45933.094890162036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45933.094890162036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45933.094890162036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45933.094890162036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45933.094890162036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45933.094890162036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45933.094890162036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45933.094890162036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45933.094890162036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45933.094890162036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45933.094890162036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45933.094890162036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45933.094890162036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45933.094890162036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45933.094890162036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45933.094890162036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45933.094890162036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45933.094890162036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45933.094890162036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45933.094890162036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45933.094890162036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45933.094890162036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45933.094890162036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45933.094890162036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45933.094890162036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45933.094890162036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45933.094890162036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45933.094890162036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45933.094890162036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45933.094890162036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45933.094890162036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45933.094890162036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45933.094890162036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45933.094890162036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45933.094890162036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45933.094890162036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45933.094890162036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45933.094890162036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45933.094890162036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45933.094890162036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45933.094890162036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45933.094890162036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45933.094890162036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45933.094890162036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45933.094890162036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45933.094890162036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45933.094890162036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45933.094890162036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45933.094890162036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45933.094890162036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45933.094890162036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45933.094890162036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45933.094890162036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45933.094890162036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45933.094890162036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45933.094890162036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45933.094890162036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45933.094890162036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45933.094890162036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45933.094890162036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45933.094890162036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45933.094890162036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45933.094890162036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45933.094890162036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45933.094890162036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45933.094890162036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45933.094890162036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45933.094890162036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45933.094890162036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45933.094890162036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45933.094890162036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45933.094890162036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45933.094890162036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45933.094890162036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45933.094890162036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45933.094890162036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45933.094890162036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45933.094890162036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45933.094890162036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45933.094890162036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45933.094890162036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45933.094890162036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45933.094890162036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45933.094890162036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45933.094890162036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45933.094890162036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45933.094890162036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45933.094890162036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45933.094890162036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45933.094890162036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45933.094890162036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45933.094890162036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45933.094890162036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45933.094890162036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45933.094890162036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45933.094890162036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45933.094890162036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45933.094890162036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45933.094890162036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45933.094890162036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45933.094890162036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45933.094890162036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45933.094890162036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45933.094890162036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45933.094890162036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45933.094890162036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45933.094890162036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45933.094890162036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45933.094890162036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45933.094890162036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45933.094890162036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45933.094890162036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45933.094890162036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45933.094890162036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45933.094890162036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45933.094890162036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45933.094890162036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45933.094890162036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45933.094890162036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45933.094890162036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45933.094890162036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45933.094890162036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45933.094890162036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45933.094890162036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45933.094890162036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45933.094890162036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45933.094890162036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45933.094890162036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45933.094890162036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45933.094890162036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45933.094890162036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45933.094890162036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45933.094890162036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45933.094890162036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45933.094890162036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45933.094890162036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45933.094890162036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45933.094890162036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45933.094890162036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45933.094890162036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45933.094890162036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45933.094890162036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45933.094890162036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45933.094890162036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45933.094890162036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45933.094890162036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45933.094890162036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45933.094890162036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45933.094890162036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45933.094890162036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45933.094890162036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45933.094890162036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45933.094890162036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45933.094890162036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45933.094890162036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45933.094890162036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45933.094890162036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45933.094890162036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45933.094890162036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45933.094890162036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45933.094890162036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45933.094890162036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45933.094890162036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45933.094890162036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45933.094890162036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45933.094890162036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45933.094890162036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45933.094890162036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45933.094890162036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45933.094890162036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45933.094890162036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45933.094890162036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45933.094890162036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45933.094890162036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45933.094890162036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45933.094890162036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45933.094890162036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45933.094890162036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45933.094890162036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45933.094890162036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45933.094890162036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45933.094890162036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45933.094890162036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45933.094890162036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45933.094890162036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45933.094890162036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45933.094890162036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45933.094890162036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45933.094890162036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45933.094890162036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45933.094890162036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45933.094890162036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45933.094890162036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45933.094890162036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45933.094890162036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45933.094890162036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45933.094890162036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45933.094890162036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45933.094890162036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45933.094890162036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45933.094890162036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45933.094890162036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45933.094890162036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45933.094890162036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45933.094890162036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45933.094890162036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45933.094890162036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45933.094890162036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45933.094890162036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45933.094890162036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45933.094890162036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45933.094890162036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45933.094890162036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45933.094890162036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45933.094890162036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45933.094890162036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45933.094890162036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45933.094890162036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45933.094890162036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45933.094890162036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45933.094890162036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45933.094890162036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45933.094890162036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45933.094890162036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45933.094890162036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45933.094890162036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45933.094890162036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45933.094890162036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45933.094890162036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45933.094890162036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45933.094890162036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45933.094890162036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45933.094890162036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45933.094890162036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45933.094890162036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45933.094890162036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45933.094890162036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45933.094890162036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45933.094890162036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45933.094890162036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45933.094890162036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45933.094890162036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45933.094890162036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45933.094890162036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45933.094890162036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45933.094890162036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45933.094890162036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45933.094890162036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45933.094890162036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45933.094890162036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45933.094890162036</v>
      </c>
      <c r="H323" s="124"/>
      <c r="I323" s="120" t="str">
        <f>IFERROR(VLOOKUP(D323,DB!A:F,6,0),"")</f>
        <v/>
      </c>
      <c r="J323" s="119" t="str">
        <f>IFERROR(VLOOKUP(D323,DB!A:G,7,0),"")</f>
        <v/>
      </c>
      <c r="K323" s="125"/>
      <c r="L323" s="126" t="str">
        <f>IFERROR(VLOOKUP(D323,DB!A:I,9,0),"")</f>
        <v/>
      </c>
    </row>
  </sheetData>
  <dataValidations count="2">
    <dataValidation allowBlank="1" showInputMessage="1" showErrorMessage="1" sqref="E1" xr:uid="{380493DB-286A-4683-AF55-C78F04945A49}"/>
    <dataValidation type="list" allowBlank="1" showInputMessage="1" showErrorMessage="1" sqref="E6:E3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2025-10-02T23:16:38Z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