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34" documentId="13_ncr:1_{F6CB121F-512D-4AA6-A0C1-0FB36C537598}" xr6:coauthVersionLast="47" xr6:coauthVersionMax="47" xr10:uidLastSave="{A27E97CA-569B-4EA9-B2F0-36E14D46F7E3}"/>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J16" i="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<sst xmlns="http://schemas.openxmlformats.org/spreadsheetml/2006/main" count="178597" uniqueCount="39083">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</sst>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family val="2"/>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J16" sqref="J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277.18269733796478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0.24202604166930541</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45940.131123263891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45940.131123263891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45940.131123263891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45940.131123263891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45940.131123263891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45940.131123263891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45940.131123263891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45940.131123263891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45940.131123263891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45940.131123263891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45940.131123263891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45940.131123263891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45940.131123263891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45940.131123263891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45940.131123263891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45940.131123263891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45940.131123263891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45940.131123263891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45940.131123263891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45940.131123263891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45940.131123263891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45940.131123263891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45940.131123263891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45940.131123263891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45940.131123263891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45940.131123263891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45940.131123263891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45940.131123263891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45940.131123263891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45940.131123263891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45940.131123263891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45940.131123263891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45940.131123263891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45940.131123263891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45940.131123263891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45940.131123263891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45940.131123263891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45940.131123263891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45940.131123263891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45940.131123263891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45940.131123263891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45940.131123263891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45940.131123263891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45940.131123263891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45940.131123263891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45940.131123263891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45940.131123263891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45940.131123263891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45940.131123263891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45940.131123263891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45940.131123263891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45940.131123263891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45940.131123263891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45940.131123263891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45940.131123263891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45940.131123263891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45940.131123263891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45940.131123263891</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E24D53A0-7F30-424C-A091-0A45E79408D2}"/>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133.40403993055952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115.13128530092945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0.41795196759630926</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8.4502893521857914E-2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45940.131123263891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45940.131123263891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45940.131123263891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45940.131123263891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45940.131123263891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45940.131123263891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45940.131123263891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45940.131123263891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45940.131123263891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45940.131123263891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45940.131123263891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45940.131123263891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45940.131123263891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45940.131123263891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45940.131123263891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45940.131123263891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45940.131123263891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45940.131123263891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45940.131123263891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45940.131123263891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45940.131123263891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45940.131123263891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45940.131123263891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45940.131123263891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45940.131123263891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45940.131123263891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45940.131123263891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45940.131123263891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45940.131123263891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45940.131123263891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45940.131123263891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45940.131123263891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45940.131123263891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45940.131123263891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45940.131123263891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45940.131123263891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45940.131123263891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45940.131123263891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45940.131123263891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45940.131123263891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45940.131123263891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45940.131123263891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45940.131123263891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45940.131123263891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45940.131123263891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45940.131123263891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45940.131123263891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45940.131123263891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45940.131123263891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45940.131123263891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45940.131123263891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45940.131123263891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45940.131123263891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45940.131123263891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45940.131123263891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45940.131123263891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45940.131123263891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45940.131123263891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45940.131123263891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45940.131123263891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45940.131123263891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45940.131123263891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45940.131123263891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45940.131123263891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45940.131123263891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45940.131123263891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45940.131123263891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45940.131123263891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45940.131123263891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45940.131123263891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45940.131123263891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45940.131123263891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45940.131123263891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45940.131123263891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45940.131123263891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45940.131123263891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45940.131123263891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45940.131123263891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45940.131123263891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45940.131123263891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45940.131123263891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45940.131123263891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45940.131123263891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45940.131123263891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45940.131123263891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45940.131123263891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45940.131123263891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45940.131123263891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45940.131123263891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45940.131123263891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45940.131123263891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45940.131123263891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45940.131123263891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45940.131123263891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45940.131123263891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45940.131123263891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45940.131123263891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45940.131123263891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45940.131123263891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45940.131123263891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45940.131123263891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45940.131123263891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45940.131123263891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45940.131123263891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45940.131123263891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45940.131123263891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45940.131123263891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45940.131123263891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45940.131123263891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45940.131123263891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45940.131123263891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45940.131123263891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45940.131123263891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45940.131123263891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45940.131123263891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45940.131123263891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45940.131123263891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45940.131123263891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45940.131123263891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45940.131123263891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45940.131123263891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45940.131123263891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45940.131123263891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45940.131123263891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45940.131123263891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45940.131123263891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45940.131123263891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45940.131123263891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45940.131123263891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45940.131123263891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45940.131123263891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45940.131123263891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45940.131123263891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45940.131123263891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45940.131123263891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45940.131123263891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45940.131123263891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45940.131123263891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45940.131123263891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45940.131123263891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45940.131123263891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45940.131123263891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45940.131123263891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45940.131123263891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45940.131123263891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45940.131123263891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45940.131123263891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45940.131123263891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45940.131123263891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45940.131123263891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45940.131123263891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45940.131123263891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45940.131123263891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45940.131123263891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45940.131123263891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45940.131123263891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45940.131123263891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45940.131123263891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45940.131123263891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45940.131123263891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45940.131123263891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45940.131123263891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45940.131123263891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45940.131123263891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45940.131123263891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45940.131123263891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45940.131123263891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45940.131123263891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45940.131123263891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45940.131123263891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45940.131123263891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45940.131123263891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45940.131123263891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45940.131123263891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45940.131123263891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45940.131123263891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45940.131123263891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45940.131123263891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45940.131123263891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45940.131123263891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45940.131123263891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45940.131123263891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45940.131123263891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45940.131123263891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45940.131123263891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45940.131123263891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45940.131123263891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45940.131123263891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45940.131123263891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45940.131123263891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45940.131123263891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45940.131123263891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45940.131123263891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45940.131123263891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45940.131123263891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45940.131123263891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45940.131123263891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45940.131123263891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45940.131123263891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45940.131123263891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45940.131123263891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45940.131123263891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45940.131123263891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45940.131123263891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45940.131123263891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45940.131123263891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45940.131123263891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45940.131123263891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45940.131123263891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45940.131123263891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45940.131123263891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45940.131123263891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45940.131123263891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45940.131123263891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45940.131123263891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45940.131123263891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45940.131123263891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45940.131123263891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45940.131123263891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45940.131123263891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45940.131123263891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45940.131123263891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45940.131123263891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45940.131123263891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45940.131123263891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45940.131123263891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45940.131123263891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45940.131123263891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45940.131123263891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45940.131123263891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45940.131123263891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45940.131123263891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45940.131123263891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45940.131123263891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45940.131123263891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45940.131123263891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45940.131123263891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45940.131123263891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45940.131123263891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45940.131123263891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45940.131123263891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45940.131123263891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45940.131123263891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45940.131123263891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45940.131123263891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45940.131123263891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45940.131123263891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45940.131123263891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45940.131123263891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45940.131123263891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45940.131123263891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45940.131123263891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45940.131123263891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45940.131123263891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45940.131123263891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45940.131123263891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45940.131123263891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45940.131123263891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45940.131123263891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45940.131123263891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45940.131123263891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45940.131123263891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45940.131123263891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45940.131123263891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45940.131123263891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45940.131123263891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45940.131123263891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45940.131123263891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45940.131123263891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45940.131123263891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45940.131123263891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45940.131123263891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45940.131123263891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45940.131123263891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45940.131123263891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45940.131123263891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45940.131123263891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45940.131123263891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45940.131123263891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45940.131123263891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45940.131123263891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45940.131123263891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45940.131123263891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45940.131123263891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45940.131123263891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45940.131123263891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45940.131123263891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45940.131123263891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45940.131123263891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45940.131123263891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45940.131123263891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45940.131123263891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45940.131123263891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45940.131123263891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45940.131123263891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45940.131123263891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45940.131123263891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45940.131123263891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45940.131123263891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45940.131123263891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45940.131123263891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45940.131123263891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45940.131123263891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45940.131123263891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45940.131123263891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45940.131123263891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45940.131123263891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45940.131123263891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45940.131123263891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45940.131123263891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45940.131123263891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45940.131123263891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45940.131123263891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45940.131123263891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45940.131123263891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45940.131123263891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45940.131123263891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45940.131123263891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45940.131123263891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45940.131123263891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45940.131123263891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45940.131123263891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45940.131123263891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45940.131123263891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45940.131123263891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45940.131123263891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45940.131123263891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45940.131123263891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45940.131123263891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45940.131123263891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45940.131123263891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45940.131123263891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45940.131123263891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45940.131123263891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45940.131123263891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45940.131123263891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45940.131123263891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45940.131123263891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45940.131123263891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45940.131123263891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45940.131123263891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45940.131123263891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45940.131123263891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45940.131123263891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45940.131123263891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45940.131123263891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45940.131123263891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45940.131123263891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45940.131123263891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45940.131123263891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45940.131123263891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45940.131123263891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45940.131123263891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45940.131123263891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45940.131123263891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45940.131123263891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45940.131123263891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45940.131123263891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45940.131123263891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45940.131123263891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45940.131123263891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45940.131123263891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45940.131123263891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45940.131123263891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45940.131123263891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45940.131123263891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45940.131123263891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45940.131123263891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45940.131123263891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45940.131123263891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45940.131123263891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45940.131123263891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45940.131123263891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45940.131123263891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45940.131123263891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45940.131123263891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45940.131123263891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45940.131123263891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45940.131123263891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45940.131123263891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45940.131123263891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45940.131123263891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45940.131123263891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45940.131123263891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45940.131123263891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45940.131123263891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45940.131123263891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45940.131123263891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45940.131123263891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45940.131123263891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45940.131123263891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45940.131123263891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45940.131123263891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45940.131123263891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45940.131123263891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45940.131123263891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45940.131123263891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45940.131123263891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45940.131123263891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45940.131123263891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45940.131123263891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45940.131123263891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45940.131123263891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45940.131123263891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45940.131123263891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45940.131123263891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45940.131123263891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45940.131123263891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45940.131123263891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45940.131123263891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45940.131123263891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45940.131123263891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45940.131123263891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45940.131123263891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45940.131123263891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45940.131123263891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45940.131123263891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45940.131123263891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45940.131123263891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45940.131123263891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45940.131123263891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45940.131123263891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45940.131123263891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45940.131123263891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45940.131123263891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45940.131123263891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45940.131123263891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45940.131123263891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45940.131123263891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45940.131123263891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45940.131123263891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45940.131123263891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45940.131123263891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45940.131123263891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45940.131123263891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45940.131123263891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45940.131123263891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45940.131123263891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45940.131123263891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45940.131123263891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45940.131123263891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45940.131123263891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45940.131123263891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45940.131123263891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45940.131123263891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45940.131123263891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45940.131123263891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45940.131123263891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45940.131123263891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45940.131123263891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45940.131123263891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45940.131123263891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45940.131123263891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45940.131123263891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45940.131123263891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45940.131123263891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45940.131123263891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45940.131123263891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45940.131123263891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45940.131123263891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45940.131123263891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45940.131123263891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45940.131123263891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45940.131123263891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45940.131123263891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45940.131123263891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45940.131123263891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45940.131123263891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45940.131123263891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45940.131123263891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45940.131123263891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45940.131123263891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45940.131123263891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45940.131123263891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45940.131123263891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45940.131123263891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45940.131123263891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45940.131123263891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45940.131123263891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45940.131123263891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45940.131123263891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45940.131123263891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45940.131123263891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45940.131123263891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45940.131123263891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45940.131123263891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45940.131123263891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45940.131123263891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45940.131123263891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45940.131123263891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45940.131123263891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45940.131123263891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45940.131123263891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45940.131123263891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45940.131123263891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45940.131123263891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45940.131123263891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45940.131123263891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45940.131123263891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45940.131123263891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45940.131123263891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45940.131123263891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45940.131123263891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45940.131123263891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45940.131123263891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45940.131123263891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45940.131123263891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45940.131123263891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45940.131123263891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45940.131123263891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45940.131123263891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45940.131123263891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45940.131123263891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45940.131123263891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45940.131123263891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45940.131123263891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45940.131123263891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45940.131123263891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45940.131123263891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45940.131123263891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45940.131123263891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45940.131123263891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45940.131123263891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45940.131123263891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45940.131123263891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45940.131123263891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45940.131123263891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45940.131123263891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45940.131123263891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45940.131123263891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45940.131123263891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45940.131123263891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45940.131123263891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45940.131123263891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45940.131123263891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45940.131123263891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45940.131123263891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45940.131123263891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45940.131123263891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45940.131123263891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45940.131123263891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45940.131123263891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45940.131123263891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45940.131123263891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45940.131123263891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45940.131123263891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45940.131123263891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45940.131123263891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45940.131123263891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45940.131123263891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45940.131123263891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45940.131123263891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45940.131123263891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45940.131123263891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45940.131123263891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45940.131123263891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45940.131123263891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45940.131123263891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45940.131123263891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45940.131123263891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45940.131123263891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45940.131123263891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45940.131123263891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45940.131123263891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45940.131123263891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45940.131123263891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45940.131123263891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45940.131123263891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45940.131123263891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45940.131123263891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45940.131123263891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45940.131123263891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45940.131123263891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45940.131123263891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45940.131123263891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45940.131123263891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45940.131123263891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45940.131123263891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45940.131123263891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45940.131123263891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45940.131123263891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45940.131123263891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45940.131123263891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45940.131123263891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45940.131123263891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45940.131123263891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45940.131123263891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45940.131123263891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45940.131123263891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45940.131123263891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45940.131123263891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45940.131123263891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45940.131123263891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45940.131123263891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45940.131123263891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45940.131123263891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45940.131123263891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45940.131123263891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45940.131123263891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45940.131123263891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45940.131123263891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45940.131123263891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45940.131123263891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45940.131123263891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45940.131123263891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45940.131123263891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45940.131123263891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45940.131123263891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45940.131123263891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45940.131123263891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45940.131123263891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45940.131123263891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45940.131123263891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45940.131123263891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45940.131123263891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45940.131123263891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45940.131123263891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45940.131123263891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45940.131123263891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45940.131123263891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45940.131123263891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45940.131123263891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45940.131123263891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45940.131123263891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45940.131123263891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45940.131123263891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45940.131123263891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45940.131123263891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45940.131123263891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45940.131123263891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45940.131123263891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45940.131123263891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45940.131123263891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45940.131123263891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45940.131123263891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45940.131123263891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45940.131123263891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45940.131123263891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45940.131123263891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45940.131123263891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45940.131123263891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45940.131123263891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45940.131123263891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45940.131123263891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45940.131123263891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45940.131123263891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45940.131123263891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45940.131123263891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45940.131123263891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45940.131123263891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45940.131123263891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45940.131123263891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45940.131123263891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45940.131123263891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45940.131123263891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45940.131123263891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45940.131123263891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45940.131123263891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45940.131123263891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45940.131123263891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45940.131123263891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45940.131123263891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45940.131123263891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45940.131123263891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45940.131123263891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45940.131123263891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45940.131123263891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45940.131123263891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45940.131123263891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45940.131123263891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45940.131123263891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45940.131123263891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45940.131123263891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45940.131123263891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45940.131123263891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45940.131123263891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45940.131123263891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45940.131123263891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45940.131123263891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45940.131123263891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45940.131123263891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45940.131123263891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45940.131123263891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45940.131123263891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45940.131123263891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45940.131123263891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45940.131123263891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45940.131123263891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45940.131123263891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45940.131123263891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45940.131123263891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45940.131123263891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45940.131123263891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45940.131123263891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45940.131123263891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45940.131123263891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45940.131123263891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45940.131123263891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45940.131123263891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45940.131123263891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45940.131123263891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45940.131123263891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45940.131123263891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45940.131123263891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45940.131123263891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45940.131123263891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45940.131123263891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45940.131123263891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45940.131123263891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45940.131123263891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45940.131123263891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45940.131123263891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45940.131123263891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45940.131123263891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45940.131123263891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45940.131123263891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45940.131123263891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45940.131123263891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45940.131123263891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45940.131123263891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45940.131123263891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45940.131123263891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45940.131123263891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45940.131123263891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45940.131123263891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45940.131123263891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45940.131123263891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45940.131123263891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45940.131123263891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45940.131123263891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45940.131123263891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45940.131123263891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45940.131123263891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45940.131123263891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45940.131123263891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45940.131123263891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45940.131123263891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45940.131123263891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45940.131123263891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45940.131123263891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45940.131123263891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45940.131123263891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45940.131123263891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45940.131123263891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45940.131123263891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45940.131123263891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45940.131123263891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45940.131123263891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45940.131123263891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45940.131123263891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45940.131123263891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45940.131123263891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45940.131123263891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45940.131123263891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45940.131123263891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45940.131123263891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45940.131123263891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45940.131123263891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45940.131123263891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45940.131123263891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45940.131123263891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45940.131123263891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45940.131123263891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45940.131123263891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45940.131123263891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45940.131123263891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45940.131123263891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45940.131123263891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45940.131123263891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45940.131123263891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45940.131123263891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45940.131123263891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45940.131123263891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45940.131123263891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45940.131123263891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45940.131123263891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45940.131123263891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45940.131123263891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45940.131123263891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45940.131123263891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45940.131123263891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45940.131123263891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45940.131123263891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45940.131123263891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45940.131123263891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45940.131123263891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45940.131123263891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45940.131123263891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45940.131123263891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45940.131123263891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45940.131123263891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45940.131123263891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45940.131123263891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45940.131123263891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45940.131123263891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45940.131123263891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45940.131123263891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45940.131123263891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45940.131123263891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45940.131123263891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45940.131123263891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45940.131123263891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45940.131123263891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45940.131123263891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45940.131123263891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45940.131123263891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45940.131123263891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45940.131123263891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45940.131123263891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45940.131123263891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45940.131123263891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45940.131123263891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45940.131123263891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45940.131123263891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45940.131123263891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45940.131123263891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45940.131123263891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45940.131123263891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45940.131123263891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45940.131123263891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45940.131123263891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45940.131123263891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45940.131123263891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45940.131123263891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45940.131123263891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45940.131123263891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45940.131123263891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45940.131123263891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45940.131123263891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45940.131123263891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45940.131123263891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45940.131123263891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45940.131123263891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45940.131123263891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45940.131123263891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45940.131123263891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45940.131123263891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45940.131123263891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45940.131123263891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45940.131123263891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45940.131123263891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45940.131123263891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45940.131123263891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45940.131123263891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45940.131123263891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45940.131123263891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45940.131123263891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45940.131123263891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45940.131123263891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45940.131123263891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45940.131123263891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45940.131123263891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45940.131123263891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45940.131123263891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45940.131123263891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45940.131123263891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45940.131123263891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45940.131123263891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45940.131123263891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45940.131123263891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45940.131123263891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45940.131123263891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45940.131123263891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45940.131123263891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45940.131123263891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45940.131123263891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45940.131123263891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45940.131123263891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45940.131123263891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45940.131123263891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45940.131123263891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45940.131123263891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45940.131123263891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45940.131123263891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45940.131123263891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45940.131123263891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45940.131123263891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45940.131123263891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45940.131123263891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45940.131123263891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45940.131123263891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45940.131123263891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45940.131123263891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45940.131123263891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45940.131123263891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45940.131123263891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45940.131123263891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45940.131123263891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45940.131123263891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45940.131123263891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45940.131123263891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45940.131123263891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45940.131123263891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45940.131123263891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45940.131123263891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45940.131123263891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45940.131123263891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45940.131123263891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45940.131123263891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45940.131123263891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45940.131123263891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45940.131123263891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45940.131123263891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45940.131123263891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45940.131123263891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45940.131123263891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45940.131123263891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45940.131123263891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45940.131123263891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45940.131123263891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45940.131123263891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45940.131123263891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45940.131123263891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45940.131123263891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45940.131123263891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45940.131123263891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45940.131123263891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45940.131123263891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45940.131123263891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45940.131123263891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45940.131123263891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45940.131123263891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45940.131123263891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45940.131123263891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45940.131123263891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45940.131123263891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45940.131123263891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45940.131123263891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45940.131123263891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45940.131123263891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45940.131123263891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45940.131123263891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45940.131123263891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45940.131123263891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45940.131123263891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45940.131123263891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45940.131123263891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45940.131123263891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45940.131123263891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45940.131123263891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45940.131123263891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45940.131123263891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45940.131123263891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45940.131123263891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45940.131123263891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45940.131123263891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45940.131123263891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45940.131123263891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45940.131123263891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45940.131123263891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45940.131123263891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45940.131123263891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45940.131123263891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45940.131123263891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45940.131123263891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45940.131123263891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45940.131123263891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45940.131123263891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45940.131123263891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45940.131123263891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45940.131123263891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45940.131123263891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45940.131123263891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45940.131123263891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45940.131123263891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45940.131123263891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45940.131123263891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45940.131123263891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45940.131123263891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45940.131123263891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45940.131123263891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45940.131123263891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45940.131123263891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45940.131123263891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45940.131123263891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45940.131123263891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45940.131123263891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45940.131123263891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45940.131123263891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45940.131123263891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45940.131123263891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45940.131123263891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45940.131123263891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45940.131123263891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45940.131123263891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45940.131123263891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45940.131123263891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45940.131123263891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45940.131123263891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45940.131123263891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45940.131123263891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45940.131123263891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45940.131123263891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45940.131123263891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45940.131123263891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45940.131123263891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45940.131123263891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45940.131123263891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45940.131123263891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45940.131123263891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45940.131123263891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45940.131123263891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45940.131123263891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45940.131123263891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45940.131123263891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45940.131123263891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45940.131123263891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45940.131123263891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45940.131123263891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45940.131123263891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45940.131123263891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45940.131123263891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45940.131123263891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45940.131123263891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45940.131123263891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45940.131123263891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45940.131123263891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45940.131123263891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45940.131123263891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45940.131123263891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45940.131123263891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45940.131123263891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45940.131123263891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45940.131123263891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45940.131123263891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45940.131123263891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45940.131123263891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45940.131123263891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45940.131123263891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45940.131123263891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45940.131123263891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45940.131123263891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45940.131123263891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45940.131123263891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45940.131123263891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45940.131123263891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45940.131123263891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45940.131123263891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45940.131123263891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45940.131123263891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45940.131123263891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45940.131123263891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45940.131123263891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45940.131123263891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45940.131123263891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45940.131123263891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45940.131123263891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45940.131123263891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45940.131123263891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45940.131123263891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45940.131123263891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45940.131123263891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45940.131123263891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45940.131123263891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45940.131123263891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45940.131123263891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45940.131123263891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45940.131123263891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45940.131123263891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45940.131123263891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45940.131123263891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45940.131123263891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45940.131123263891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45940.131123263891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45940.131123263891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45940.131123263891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45940.131123263891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45940.131123263891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45940.131123263891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45940.131123263891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45940.131123263891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45940.131123263891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45940.131123263891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45940.131123263891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45940.131123263891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45940.131123263891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45940.131123263891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45940.131123263891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45940.131123263891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45940.131123263891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45940.131123263891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45940.131123263891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45940.131123263891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45940.131123263891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45940.131123263891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45940.131123263891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45940.131123263891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45940.131123263891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45940.131123263891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45940.131123263891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45940.131123263891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45940.131123263891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45940.131123263891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45940.131123263891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45940.131123263891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45940.131123263891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45940.131123263891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45940.131123263891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45940.131123263891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45940.131123263891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45940.131123263891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45940.131123263891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45940.131123263891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45940.131123263891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45940.131123263891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45940.131123263891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45940.131123263891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45940.131123263891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45940.131123263891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45940.131123263891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45940.131123263891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45940.131123263891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45940.131123263891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45940.131123263891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45940.131123263891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45940.131123263891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45940.131123263891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45940.131123263891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45940.131123263891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45940.131123263891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45940.131123263891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45940.131123263891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45940.131123263891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45940.131123263891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45940.131123263891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45940.131123263891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45940.131123263891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45940.131123263891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45940.131123263891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45940.131123263891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45940.131123263891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45940.131123263891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45940.131123263891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45940.131123263891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45940.131123263891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45940.131123263891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45940.131123263891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45940.131123263891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45940.131123263891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45940.131123263891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45940.131123263891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45940.131123263891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45940.131123263891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45940.131123263891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45940.131123263891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45940.131123263891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45940.131123263891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45940.131123263891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45940.131123263891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45940.131123263891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45940.131123263891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45940.131123263891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45940.131123263891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45940.131123263891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45940.131123263891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45940.131123263891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45940.131123263891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45940.131123263891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45940.131123263891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45940.131123263891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45940.131123263891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45940.131123263891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45940.131123263891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45940.131123263891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45940.131123263891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45940.131123263891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45940.131123263891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45940.131123263891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45940.131123263891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45940.131123263891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45940.131123263891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45940.131123263891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45940.131123263891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45940.131123263891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45940.131123263891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45940.131123263891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45940.131123263891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45940.131123263891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45940.131123263891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45940.131123263891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45940.131123263891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45940.131123263891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45940.131123263891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45940.131123263891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45940.131123263891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45940.131123263891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45940.131123263891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45940.131123263891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45940.131123263891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45940.131123263891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45940.131123263891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45940.131123263891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45940.131123263891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45940.131123263891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45940.131123263891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45940.131123263891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45940.131123263891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45940.131123263891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45940.131123263891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45940.131123263891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45940.131123263891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45940.131123263891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45940.131123263891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45940.131123263891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45940.131123263891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45940.131123263891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45940.131123263891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45940.131123263891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45940.131123263891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45940.131123263891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45940.131123263891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45940.131123263891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45940.131123263891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45940.131123263891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45940.131123263891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45940.131123263891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45940.131123263891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45940.131123263891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45940.131123263891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45940.131123263891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45940.131123263891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45940.131123263891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45940.131123263891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45940.131123263891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45940.131123263891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45940.131123263891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45940.131123263891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45940.131123263891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45940.131123263891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45940.131123263891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45940.131123263891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45940.131123263891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45940.131123263891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45940.131123263891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45940.131123263891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45940.131123263891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45940.131123263891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45940.131123263891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45940.131123263891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45940.131123263891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45940.131123263891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45940.131123263891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45940.131123263891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45940.131123263891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45940.131123263891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45940.131123263891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45940.131123263891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45940.131123263891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45940.131123263891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45940.131123263891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45940.131123263891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45940.131123263891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45940.131123263891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45940.131123263891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45940.131123263891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45940.131123263891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45940.131123263891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45940.131123263891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45940.131123263891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45940.131123263891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45940.131123263891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45940.131123263891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45940.131123263891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45940.131123263891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45940.131123263891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45940.131123263891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45940.131123263891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45940.131123263891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45940.131123263891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45940.131123263891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45940.131123263891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45940.131123263891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45940.131123263891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45940.131123263891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45940.131123263891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45940.131123263891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45940.131123263891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45940.131123263891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45940.131123263891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45940.131123263891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45940.131123263891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45940.131123263891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45940.131123263891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45940.131123263891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45940.131123263891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45940.131123263891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45940.131123263891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45940.131123263891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45940.131123263891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45940.131123263891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45940.131123263891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45940.131123263891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45940.131123263891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45940.131123263891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45940.131123263891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45940.131123263891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45940.131123263891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45940.131123263891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45940.131123263891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45940.131123263891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45940.131123263891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45940.131123263891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45940.131123263891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45940.131123263891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45940.131123263891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45940.131123263891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45940.131123263891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45940.131123263891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45940.131123263891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45940.131123263891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45940.131123263891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45940.131123263891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45940.131123263891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45940.131123263891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45940.131123263891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45940.131123263891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45940.131123263891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45940.131123263891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45940.131123263891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45940.131123263891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45940.131123263891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45940.131123263891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45940.131123263891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45940.131123263891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45940.131123263891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45940.131123263891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45940.131123263891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45940.131123263891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45940.131123263891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45940.131123263891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45940.131123263891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45940.131123263891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45940.131123263891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45940.131123263891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45940.131123263891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45940.131123263891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45940.131123263891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45940.131123263891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45940.131123263891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45940.131123263891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45940.131123263891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45940.131123263891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45940.131123263891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45940.131123263891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45940.131123263891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45940.131123263891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45940.131123263891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45940.131123263891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45940.131123263891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45940.131123263891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45940.131123263891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45940.131123263891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45940.131123263891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45940.131123263891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45940.131123263891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45940.131123263891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45940.131123263891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45940.131123263891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45940.131123263891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45940.131123263891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45940.131123263891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45940.131123263891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45940.131123263891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45940.131123263891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45940.131123263891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45940.131123263891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45940.131123263891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45940.131123263891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45940.131123263891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45940.131123263891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45940.131123263891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45940.131123263891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236.65040567129472</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0.57387789351923857</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9.4317708331800532E-2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t="s">
        <v>39064</v>
      </c>
      <c r="E5" s="104"/>
      <c r="F5" s="131"/>
      <c r="G5" s="132">
        <f ca="1">IFERROR(NOW()-F5,"")</f>
        <v>45940.131123263891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45940.131123263891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45940.131123263891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45940.131123263891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45940.131123263891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45940.131123263891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45940.131123263891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45940.131123263891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45940.131123263891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45940.131123263891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45940.131123263891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45940.131123263891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45940.131123263891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45940.131123263891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45940.131123263891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45940.131123263891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45940.131123263891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45940.131123263891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45940.131123263891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45940.131123263891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45940.131123263891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45940.131123263891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45940.131123263891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45940.131123263891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45940.131123263891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45940.131123263891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45940.131123263891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45940.131123263891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45940.131123263891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45940.131123263891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45940.131123263891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45940.131123263891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45940.131123263891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45940.131123263891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45940.131123263891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45940.131123263891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45940.131123263891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45940.131123263891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45940.131123263891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45940.131123263891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45940.131123263891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45940.131123263891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45940.131123263891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45940.131123263891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45940.131123263891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45940.131123263891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45940.131123263891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45940.131123263891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45940.131123263891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45940.131123263891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45940.131123263891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45940.131123263891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45940.131123263891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45940.131123263891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45940.131123263891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45940.131123263891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45940.131123263891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45940.131123263891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45940.131123263891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45940.131123263891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45940.131123263891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45940.131123263891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45940.131123263891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45940.131123263891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45940.131123263891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45940.131123263891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45940.131123263891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45940.131123263891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45940.131123263891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45940.131123263891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45940.131123263891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45940.131123263891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45940.131123263891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45940.131123263891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45940.131123263891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45940.131123263891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45940.131123263891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45940.131123263891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45940.131123263891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45940.131123263891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45940.131123263891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45940.131123263891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45940.131123263891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45940.131123263891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45940.131123263891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45940.131123263891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45940.131123263891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45940.131123263891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45940.131123263891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45940.131123263891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45940.131123263891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45940.131123263891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45940.131123263891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45940.131123263891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45940.131123263891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45940.131123263891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45940.131123263891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45940.131123263891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45940.131123263891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45940.131123263891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45940.131123263891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45940.131123263891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45940.131123263891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45940.131123263891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45940.131123263891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45940.131123263891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45940.131123263891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45940.131123263891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45940.131123263891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45940.131123263891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45940.131123263891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45940.131123263891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45940.131123263891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45940.131123263891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45940.131123263891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45940.131123263891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45940.131123263891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45940.131123263891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45940.131123263891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45940.131123263891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45940.131123263891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45940.131123263891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45940.131123263891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45940.131123263891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45940.131123263891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45940.131123263891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45940.131123263891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45940.131123263891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45940.131123263891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45940.131123263891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45940.131123263891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45940.131123263891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45940.131123263891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45940.131123263891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45940.131123263891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45940.131123263891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45940.131123263891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45940.131123263891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45940.131123263891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45940.131123263891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45940.131123263891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45940.131123263891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45940.131123263891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45940.131123263891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45940.131123263891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45940.131123263891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45940.131123263891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45940.131123263891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45940.131123263891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45940.131123263891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45940.131123263891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45940.131123263891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45940.131123263891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45940.131123263891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45940.131123263891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45940.131123263891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45940.131123263891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45940.131123263891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45940.131123263891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45940.131123263891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45940.131123263891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45940.131123263891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45940.131123263891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45940.131123263891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45940.131123263891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45940.131123263891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45940.131123263891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45940.131123263891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45940.131123263891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45940.131123263891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45940.131123263891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45940.131123263891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45940.131123263891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45940.131123263891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45940.131123263891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45940.131123263891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45940.131123263891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45940.131123263891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45940.131123263891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45940.131123263891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45940.131123263891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45940.131123263891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45940.131123263891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45940.131123263891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45940.131123263891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45940.131123263891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45940.131123263891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45940.131123263891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45940.131123263891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45940.131123263891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45940.131123263891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45940.131123263891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45940.131123263891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45940.131123263891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45940.131123263891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45940.131123263891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45940.131123263891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45940.131123263891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45940.131123263891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45940.131123263891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45940.131123263891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45940.131123263891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45940.131123263891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45940.131123263891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45940.131123263891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45940.131123263891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45940.131123263891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45940.131123263891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45940.131123263891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45940.131123263891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45940.131123263891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45940.131123263891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45940.131123263891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45940.131123263891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45940.131123263891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45940.131123263891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45940.131123263891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45940.131123263891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45940.131123263891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45940.131123263891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45940.131123263891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45940.131123263891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45940.131123263891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45940.131123263891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45940.131123263891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45940.131123263891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45940.131123263891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45940.131123263891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45940.131123263891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45940.131123263891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45940.131123263891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45940.131123263891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45940.131123263891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45940.131123263891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45940.131123263891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45940.131123263891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45940.131123263891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45940.131123263891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45940.131123263891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45940.131123263891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45940.131123263891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45940.131123263891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45940.131123263891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45940.131123263891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45940.131123263891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45940.131123263891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45940.131123263891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45940.131123263891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45940.131123263891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45940.131123263891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45940.131123263891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45940.131123263891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45940.131123263891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45940.131123263891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45940.131123263891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45940.131123263891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45940.131123263891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45940.131123263891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45940.131123263891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45940.131123263891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45940.131123263891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45940.131123263891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45940.131123263891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45940.131123263891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45940.131123263891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45940.131123263891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45940.131123263891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45940.131123263891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45940.131123263891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45940.131123263891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45940.131123263891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45940.131123263891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45940.131123263891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45940.131123263891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45940.131123263891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45940.131123263891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45940.131123263891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45940.131123263891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45940.131123263891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45940.131123263891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45940.131123263891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45940.131123263891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45940.131123263891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45940.131123263891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45940.131123263891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45940.131123263891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45940.131123263891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45940.131123263891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45940.131123263891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45940.131123263891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45940.131123263891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45940.131123263891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45940.131123263891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45940.131123263891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45940.131123263891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45940.131123263891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45940.131123263891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45940.131123263891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45940.131123263891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45940.131123263891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45940.131123263891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45940.131123263891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45940.131123263891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45940.131123263891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45940.131123263891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45940.131123263891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45940.131123263891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45940.131123263891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45940.131123263891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45940.131123263891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45940.131123263891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45940.131123263891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45940.131123263891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45940.131123263891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45940.131123263891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45940.131123263891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45940.131123263891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45940.131123263891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45940.131123263891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45940.131123263891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45940.131123263891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45940.131123263891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45940.131123263891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45940.131123263891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45940.131123263891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45940.131123263891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45940.131123263891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45940.131123263891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45940.131123263891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45940.131123263891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45940.131123263891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45940.131123263891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45940.131123263891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45940.131123263891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45940.131123263891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45940.131123263891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45940.131123263891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45940.131123263891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45940.131123263891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45940.131123263891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45940.131123263891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45940.131123263891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45940.131123263891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45940.131123263891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45940.131123263891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45940.131123263891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45940.131123263891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45940.131123263891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45940.131123263891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45940.131123263891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45940.131123263891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45940.131123263891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45940.131123263891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45940.131123263891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45940.131123263891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45940.131123263891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45940.131123263891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45940.131123263891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45940.131123263891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45940.131123263891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45940.131123263891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45940.131123263891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45940.131123263891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45940.131123263891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45940.131123263891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45940.131123263891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45940.131123263891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45940.131123263891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45940.131123263891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45940.131123263891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45940.131123263891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45940.131123263891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45940.131123263891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45940.131123263891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45940.131123263891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45940.131123263891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45940.131123263891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45940.131123263891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45940.131123263891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45940.131123263891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45940.131123263891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45940.131123263891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45940.131123263891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45940.131123263891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45940.131123263891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45940.131123263891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45940.131123263891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45940.131123263891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45940.131123263891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45940.131123263891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45940.131123263891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45940.131123263891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45940.131123263891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45940.131123263891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45940.131123263891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45940.131123263891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45940.131123263891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45940.131123263891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45940.131123263891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45940.131123263891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45940.131123263891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45940.131123263891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45940.131123263891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45940.131123263891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45940.131123263891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45940.131123263891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45940.131123263891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45940.131123263891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45940.131123263891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45940.131123263891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45940.131123263891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45940.131123263891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45940.131123263891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45940.131123263891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45940.131123263891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45940.131123263891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45940.131123263891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45940.131123263891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45940.131123263891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45940.131123263891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45940.131123263891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45940.131123263891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45940.131123263891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45940.131123263891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45940.131123263891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45940.131123263891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45940.131123263891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45940.131123263891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45940.131123263891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45940.131123263891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45940.131123263891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45940.131123263891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45940.131123263891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45940.131123263891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45940.131123263891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45940.131123263891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45940.131123263891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45940.131123263891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45940.131123263891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45940.131123263891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45940.131123263891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45940.131123263891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48.299063078702602</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39045</v>
      </c>
      <c r="F3" s="38">
        <v>45926.188877314817</v>
      </c>
      <c r="G3" s="163">
        <f t="shared" ref="G3" ca="1" si="0">IFERROR(NOW()-F3,"")</f>
        <v>13.942245949074277</v>
      </c>
      <c r="H3" s="38">
        <v>45926.158159722225</v>
      </c>
      <c r="I3" s="37" t="str">
        <f>IFERROR(VLOOKUP(D3,DB!A:F,6,0),"")</f>
        <v>SCECO</v>
      </c>
      <c r="J3" s="37" t="str">
        <f>IFERROR(VLOOKUP(D3,DB!A:G,7,0),"")</f>
        <v>Good</v>
      </c>
      <c r="K3" s="37" t="s">
        <v>39068</v>
      </c>
      <c r="L3" s="37" t="str">
        <f>IFERROR(VLOOKUP(D3,DB!A:I,9,0),"")</f>
        <v>Latis</v>
      </c>
      <c r="M3" s="125"/>
    </row>
    <row r="4" spans="1:13" ht="15">
      <c r="A4" s="126" t="s">
        <v>39069</v>
      </c>
      <c r="B4" s="37" t="str">
        <f>IFERROR(VLOOKUP(D4,DB!A:K,11,0),"")</f>
        <v>R5</v>
      </c>
      <c r="C4" s="37">
        <v>1</v>
      </c>
      <c r="D4" s="37" t="s">
        <v>35903</v>
      </c>
      <c r="E4" s="37" t="s">
        <v>38964</v>
      </c>
      <c r="F4" s="38">
        <v>45939.885000000002</v>
      </c>
      <c r="G4" s="39">
        <f t="shared" ref="G4:G11" ca="1" si="1">IFERROR(NOW()-F4,"")</f>
        <v>0.24612326388887595</v>
      </c>
      <c r="H4" s="38">
        <v>45939.879293981481</v>
      </c>
      <c r="I4" s="37" t="str">
        <f>IFERROR(VLOOKUP(D4,DB!A:F,6,0),"")</f>
        <v>Generator-SG</v>
      </c>
      <c r="J4" s="37" t="str">
        <f>IFERROR(VLOOKUP(D4,DB!A:G,7,0),"")</f>
        <v>Dead</v>
      </c>
      <c r="K4" s="37" t="s">
        <v>39070</v>
      </c>
      <c r="L4" s="37" t="str">
        <f>IFERROR(VLOOKUP(D4,DB!A:I,9,0),"")</f>
        <v>Latis</v>
      </c>
    </row>
    <row r="5" spans="1:13" ht="15">
      <c r="A5" s="37"/>
      <c r="B5" s="37" t="str">
        <f>IFERROR(VLOOKUP(D5,DB!A:K,11,0),"")</f>
        <v/>
      </c>
      <c r="C5" s="37"/>
      <c r="D5" s="126"/>
      <c r="E5" s="37"/>
      <c r="F5" s="38"/>
      <c r="G5" s="39">
        <f t="shared" ca="1" si="1"/>
        <v>45940.131123263891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45940.131123263891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45940.131123263891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45940.131123263891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45940.131123263891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45940.131123263891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45940.131123263891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45940.131123263891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45940.131123263891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45940.131123263891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45940.131123263891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45940.131123263891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45940.131123263891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45940.131123263891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45940.131123263891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45940.131123263891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45940.131123263891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45940.131123263891</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45940.131123263891</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45940.131123263891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45940.131123263891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45940.131123263891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45940.131123263891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45940.131123263891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45940.131123263891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45940.131123263891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45940.131123263891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45940.131123263891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45940.131123263891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45940.131123263891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45940.131123263891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45940.131123263891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45940.131123263891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45940.131123263891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45940.131123263891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45940.131123263891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45940.131123263891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45940.131123263891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45940.131123263891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45940.131123263891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45940.131123263891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45940.131123263891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45940.131123263891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45940.131123263891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45940.131123263891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45940.131123263891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45940.131123263891</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45940.131123263891</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45940.131123263891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45940.131123263891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45940.131123263891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45940.131123263891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45940.131123263891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45940.131123263891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45940.131123263891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45940.131123263891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45940.131123263891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45940.131123263891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45940.131123263891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45940.131123263891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45940.131123263891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45940.131123263891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45940.131123263891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45940.131123263891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45940.131123263891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45940.131123263891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45940.131123263891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45940.131123263891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45940.131123263891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45940.131123263891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45940.131123263891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45940.131123263891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45940.131123263891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45940.131123263891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45940.131123263891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45940.131123263891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45940.131123263891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45940.131123263891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45940.131123263891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45940.131123263891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45940.131123263891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45940.131123263891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45940.131123263891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45940.131123263891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45940.131123263891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45940.131123263891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45940.131123263891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45940.131123263891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45940.131123263891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45940.131123263891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45940.131123263891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45940.131123263891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45940.131123263891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45940.131123263891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45940.131123263891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45940.131123263891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45940.131123263891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45940.131123263891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45940.131123263891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45940.131123263891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45940.131123263891</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45940.131123263891</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tabSelected="1"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13.358276041668432</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0.60206076389295049</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6.2501510416695965</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45939.857638888891</v>
      </c>
      <c r="G5" s="151">
        <f ca="1">IFERROR(NOW()-F5,"-")</f>
        <v>0.27348437500040745</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39079</v>
      </c>
      <c r="B6" s="149" t="str">
        <f>IFERROR(VLOOKUP(D6,DB!A:K,11,0),"")</f>
        <v>R6</v>
      </c>
      <c r="C6" s="148">
        <v>1</v>
      </c>
      <c r="D6" s="149" t="s">
        <v>33325</v>
      </c>
      <c r="E6" s="148" t="s">
        <v>38964</v>
      </c>
      <c r="F6" s="150">
        <v>45939.789467592593</v>
      </c>
      <c r="G6" s="151">
        <f ca="1">IFERROR(NOW()-F6,"-")</f>
        <v>0.34165567129821284</v>
      </c>
      <c r="H6" s="152">
        <v>45939.783831018518</v>
      </c>
      <c r="I6" s="149" t="str">
        <f>IFERROR(VLOOKUP(D6,DB!A:F,6,0),"")</f>
        <v>Generator-SG</v>
      </c>
      <c r="J6" s="149" t="str">
        <f>IFERROR(VLOOKUP(D6,DB!A:G,7,0),"")</f>
        <v>Vandalized</v>
      </c>
      <c r="K6" s="148" t="s">
        <v>39080</v>
      </c>
      <c r="L6" s="149" t="str">
        <f>IFERROR(VLOOKUP(D6,DB!A:I,9,0),"")</f>
        <v>Latis</v>
      </c>
    </row>
    <row r="7" spans="1:16383" ht="31.5" customHeight="1">
      <c r="A7" s="148" t="s">
        <v>39081</v>
      </c>
      <c r="B7" s="149" t="str">
        <f>IFERROR(VLOOKUP(D7,DB!A:K,11,0),"")</f>
        <v>R6</v>
      </c>
      <c r="C7" s="148">
        <v>1</v>
      </c>
      <c r="D7" s="149" t="s">
        <v>32687</v>
      </c>
      <c r="E7" s="148" t="s">
        <v>38964</v>
      </c>
      <c r="F7" s="150"/>
      <c r="G7" s="151">
        <f ca="1">IFERROR(NOW()-F7,"-")</f>
        <v>45940.131123263891</v>
      </c>
      <c r="H7" s="152">
        <v>45940.086435185185</v>
      </c>
      <c r="I7" s="149" t="str">
        <f>IFERROR(VLOOKUP(D7,DB!A:F,6,0),"")</f>
        <v>SCECO</v>
      </c>
      <c r="J7" s="149" t="str">
        <f>IFERROR(VLOOKUP(D7,DB!A:G,7,0),"")</f>
        <v>Vandalized</v>
      </c>
      <c r="K7" s="148" t="s">
        <v>39082</v>
      </c>
      <c r="L7" s="149" t="str">
        <f>IFERROR(VLOOKUP(D7,DB!A:I,9,0),"")</f>
        <v>Latis</v>
      </c>
    </row>
    <row r="8" spans="1:16383" ht="31.5" customHeight="1">
      <c r="A8" s="156"/>
      <c r="B8" s="156" t="str">
        <f>IFERROR(VLOOKUP(D8,DB!A:K,11,0),"")</f>
        <v/>
      </c>
      <c r="C8" s="156"/>
      <c r="D8" s="156"/>
      <c r="E8" s="156"/>
      <c r="F8" s="161"/>
      <c r="G8" s="151">
        <f ca="1">IFERROR(NOW()-F8,"-")</f>
        <v>45940.131123263891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45940.131123263891</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45940.131123263891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45940.131123263891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45940.131123263891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45940.131123263891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45940.131123263891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45940.131123263891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45940.131123263891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45940.131123263891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45940.131123263891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45940.131123263891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45940.131123263891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45940.131123263891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45940.131123263891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45940.131123263891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45940.131123263891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45940.131123263891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45940.131123263891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45940.131123263891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45940.131123263891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45940.131123263891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45940.131123263891</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45940.131123263891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45940.131123263891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45940.131123263891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45940.131123263891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45940.131123263891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45940.131123263891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45940.131123263891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45940.131123263891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45940.131123263891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45940.131123263891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45940.131123263891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45940.131123263891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45940.131123263891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45940.131123263891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45940.131123263891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45940.131123263891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45940.131123263891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45940.131123263891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45940.131123263891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45940.131123263891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45940.131123263891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45940.131123263891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45940.131123263891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45940.131123263891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45940.131123263891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45940.131123263891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45940.131123263891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45940.131123263891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45940.131123263891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45940.131123263891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45940.131123263891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45940.131123263891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45940.131123263891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45940.131123263891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45940.131123263891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45940.131123263891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45940.131123263891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45940.131123263891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45940.131123263891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45940.131123263891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45940.131123263891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45940.131123263891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45940.131123263891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45940.131123263891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45940.131123263891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45940.131123263891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45940.131123263891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45940.131123263891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45940.131123263891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45940.131123263891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45940.131123263891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45940.131123263891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45940.131123263891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45940.131123263891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45940.131123263891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45940.131123263891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45940.131123263891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45940.131123263891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45940.131123263891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45940.131123263891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45940.131123263891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45940.131123263891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45940.131123263891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45940.131123263891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45940.131123263891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45940.131123263891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45940.131123263891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45940.131123263891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45940.131123263891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45940.131123263891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45940.131123263891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45940.131123263891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45940.131123263891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45940.131123263891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45940.131123263891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45940.131123263891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45940.131123263891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45940.131123263891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45940.131123263891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45940.131123263891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45940.131123263891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45940.131123263891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45940.131123263891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45940.131123263891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45940.131123263891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45940.131123263891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45940.131123263891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45940.131123263891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45940.131123263891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45940.131123263891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45940.131123263891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45940.131123263891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45940.131123263891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45940.131123263891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45940.131123263891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45940.131123263891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45940.131123263891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45940.131123263891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45940.131123263891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45940.131123263891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45940.131123263891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45940.131123263891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45940.131123263891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45940.131123263891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45940.131123263891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45940.131123263891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45940.131123263891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45940.131123263891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45940.131123263891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45940.131123263891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45940.131123263891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45940.131123263891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45940.131123263891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45940.131123263891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45940.131123263891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45940.131123263891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45940.131123263891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45940.131123263891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45940.131123263891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45940.131123263891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45940.131123263891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45940.131123263891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45940.131123263891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45940.131123263891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45940.131123263891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45940.131123263891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45940.131123263891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45940.131123263891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45940.131123263891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45940.131123263891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45940.131123263891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45940.131123263891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45940.131123263891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45940.131123263891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45940.131123263891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45940.131123263891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45940.131123263891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45940.131123263891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45940.131123263891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45940.131123263891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45940.131123263891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45940.131123263891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45940.131123263891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45940.131123263891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45940.131123263891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45940.131123263891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45940.131123263891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45940.131123263891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45940.131123263891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45940.131123263891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45940.131123263891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45940.131123263891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45940.131123263891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45940.131123263891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45940.131123263891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45940.131123263891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45940.131123263891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45940.131123263891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45940.131123263891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45940.131123263891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45940.131123263891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45940.131123263891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45940.131123263891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45940.131123263891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45940.131123263891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45940.131123263891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45940.131123263891</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2025-10-10T00:11:18Z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